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<sst xmlns="http://schemas.openxmlformats.org/spreadsheetml/2006/main" count="339" uniqueCount="223">
  <si>
    <t>Пречистенского сельского поселения</t>
  </si>
  <si>
    <t>Ярославской области</t>
  </si>
  <si>
    <t>Наименование</t>
  </si>
  <si>
    <t>Код целевой классификации</t>
  </si>
  <si>
    <t>Вид расходов</t>
  </si>
  <si>
    <t/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</si>
  <si>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</si>
  <si>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</si>
  <si>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05.1.0000</t>
  </si>
  <si>
    <t>05.1.7261</t>
  </si>
  <si>
    <t>05.2.0000</t>
  </si>
  <si>
    <t>Реализация мероприятий подпрограммы "Государственная поддержка молодых семей Ярославской области в приобретении (строительстве) жилья»</t>
  </si>
  <si>
    <t>Капитальные вложения в объекты недвижимого имущества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</si>
  <si>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</si>
  <si>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</si>
  <si>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</si>
  <si>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05.3.9603</t>
  </si>
  <si>
    <t>10.2.0000</t>
  </si>
  <si>
    <t>10.1.0000</t>
  </si>
  <si>
    <t>10.1.8021</t>
  </si>
  <si>
    <t>Межбюджетные трансферты</t>
  </si>
  <si>
    <t>Иные бюджетные ассигнования</t>
  </si>
  <si>
    <t>Расходы на финансирование  дорожного хозяйства за счет средств областного бюджета</t>
  </si>
  <si>
    <t>Непрограммные расходы</t>
  </si>
  <si>
    <t xml:space="preserve">Глава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</si>
  <si>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</si>
  <si>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</si>
  <si>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</si>
  <si>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Проведение выборов главы муниципального образования</t>
  </si>
  <si>
    <t>50.0.8185</t>
  </si>
  <si>
    <t>Проведение выборов в представительные органы муниципального образования</t>
  </si>
  <si>
    <t>50.0.8186</t>
  </si>
  <si>
    <t>Резервные фонды местных администраций</t>
  </si>
  <si>
    <t>Мероприятия по осуществлению первичного воинского учета на территориях, где отсутствуют военные комиссариаты</t>
  </si>
  <si>
    <t>Итого</t>
  </si>
  <si>
    <t>% исполнения</t>
  </si>
  <si>
    <r>
      <t xml:space="preserve">Приложение </t>
    </r>
    <r>
      <rPr>
        <sz val="12"/>
        <color indexed="8"/>
        <rFont val="Times New Roman"/>
        <family val="1"/>
      </rPr>
      <t>№ 2</t>
    </r>
  </si>
  <si>
    <t>Областная целевая программа "Обеспечение безопасности граждан на водных объектах "</t>
  </si>
  <si>
    <t xml:space="preserve"> 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</si>
  <si>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</si>
  <si>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Муниципальная программа "Энергосбережение и повышение энергоэффективности в Пречистенском сельском поселении Ярославской области на 2014 год"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</si>
  <si>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</si>
  <si>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</si>
  <si>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</si>
  <si>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</si>
  <si>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30.1.8076</t>
  </si>
  <si>
    <t>Глава Пречистенского сельского поселения Ярославской области</t>
  </si>
  <si>
    <t>А.К. Сорокин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</si>
  <si>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</si>
  <si>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2014 год"</t>
  </si>
  <si>
    <t>Подпрограмма "Переселение граждан из жилищногофонда, признанного непригодным для проживания и (или) с высоким уровнем износа в Пречистенском сельском поселении Ярославской области на 2014 год"</t>
  </si>
  <si>
    <t>05.4.0000</t>
  </si>
  <si>
    <t>Обеспечение мероприятий по переселению граждан из аварийного жилищного фонда с учетом необходимости развития малоэтажного строительсва на приобретение жилых помещений, площадь которых больше площади занимаемых помещений, за счет средств областного бюджета</t>
  </si>
  <si>
    <t>14.4.0000</t>
  </si>
  <si>
    <t>Реализация мероприятий по организации тепло-, водоснабжения и водоотведения за счет средств областного бюджета</t>
  </si>
  <si>
    <t>Межбюджетне трансферты</t>
  </si>
  <si>
    <t>14.4.7430</t>
  </si>
  <si>
    <t>21.3.8070</t>
  </si>
  <si>
    <t>Реализация мероприятий подпрограммы  "Переселение граждан из жилищного фонда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</si>
  <si>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</si>
  <si>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</si>
  <si>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</si>
  <si>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14.4.8064</t>
  </si>
  <si>
    <t>Закупка товаров, работ и услуг для государственных (муниципальных нужд)</t>
  </si>
  <si>
    <t>05.1.5020</t>
  </si>
  <si>
    <t>к Постановлению администрации</t>
  </si>
  <si>
    <t>Подпрограмма "Переселение граждан из жилищного фонда, признанного непригодным для проживания и (или) с высоким уровнем износа  в Пречистенском сельском поселении Ярославской области на 2016 год»</t>
  </si>
  <si>
    <t>01.0.00.00000</t>
  </si>
  <si>
    <t>01.1.00.00000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</si>
  <si>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</si>
  <si>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01.1.01.00000</t>
  </si>
  <si>
    <t>01.1.01.80010</t>
  </si>
  <si>
    <t>03.0.00.00000</t>
  </si>
  <si>
    <t>03.1.00.00000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</si>
  <si>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</si>
  <si>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03.1.01.00000</t>
  </si>
  <si>
    <t>03.1.01.80060</t>
  </si>
  <si>
    <t>05.0.00.00000</t>
  </si>
  <si>
    <t>03.2.00.0000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</si>
  <si>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</si>
  <si>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</si>
  <si>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>03.2.01.80070</t>
  </si>
  <si>
    <t>05.1.00.00000</t>
  </si>
  <si>
    <t xml:space="preserve">Государственная поддержка молодых семей Пречистенского сельского поселения Ярославской области в приобретении (строительстве) жилья </t>
  </si>
  <si>
    <t>05.1.01.00000</t>
  </si>
  <si>
    <t>05.1.01.R0200</t>
  </si>
  <si>
    <t>10.0.00.00000</t>
  </si>
  <si>
    <t>10.1.00.00000</t>
  </si>
  <si>
    <t>Обеспечение требований законодательных и иных нормативных правовых актов в области пожарной безопасности по предотвращениб пожаров, обучение населения мерам пожарной безопасности</t>
  </si>
  <si>
    <t>10.1.01.00000</t>
  </si>
  <si>
    <t>10.1.01.80210</t>
  </si>
  <si>
    <t>10.2.00.00000</t>
  </si>
  <si>
    <t>Обеспечение безопасности, охраны жизни и здоровья людей в местах массового отдыха на водных объектах</t>
  </si>
  <si>
    <t>10.2.01.0000</t>
  </si>
  <si>
    <t>10.2.01.80260</t>
  </si>
  <si>
    <t>11.0.00.00000</t>
  </si>
  <si>
    <t>11.1.00.00000</t>
  </si>
  <si>
    <t>Создание условий массового отдыха жителей и организация обустройства мест массового отдыха населения Пречистенского сельского поселения Ярославской области</t>
  </si>
  <si>
    <t>11.1.01.00000</t>
  </si>
  <si>
    <t>11.1.01.80310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</si>
  <si>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2016 -2018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</si>
  <si>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2016-2018  годы"</t>
  </si>
  <si>
    <t>12.0.00.00000</t>
  </si>
  <si>
    <t>12.1.00.00000</t>
  </si>
  <si>
    <t>12.1.01.80360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</si>
  <si>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</si>
  <si>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</si>
  <si>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12.1.01.00000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</si>
  <si>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2016-2018 годы"</t>
  </si>
  <si>
    <t>13.0.00.00000</t>
  </si>
  <si>
    <t>13.1.00.00000</t>
  </si>
  <si>
    <t>13.1.01.80410</t>
  </si>
  <si>
    <t>14.0.00.00000</t>
  </si>
  <si>
    <t>14.1.00.00000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</si>
  <si>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пормам, строительных конструкций и элементов домов, находящихся в муниципальной собственности</t>
  </si>
  <si>
    <t>14.1.01.00000</t>
  </si>
  <si>
    <t>14.1.01.80460</t>
  </si>
  <si>
    <t>14.2.00.00000</t>
  </si>
  <si>
    <t>14.2.01.00000</t>
  </si>
  <si>
    <t>14.2.01.80610</t>
  </si>
  <si>
    <t>15.0.00.00000</t>
  </si>
  <si>
    <t>15.1.00.00000</t>
  </si>
  <si>
    <t>Информационная, финансовая,консультационная и организационная поддержка субъектов малого и среднего предпринимательства</t>
  </si>
  <si>
    <t>15.1.01.00000</t>
  </si>
  <si>
    <t>15.1.01.80660</t>
  </si>
  <si>
    <t>21.0.00.00000</t>
  </si>
  <si>
    <t>21.1.00.00000</t>
  </si>
  <si>
    <t>Сздание условий для развития муниципальной службы, повышение эффективности и результативности деятельности муниципальных служащих</t>
  </si>
  <si>
    <t>21.1.01.00000</t>
  </si>
  <si>
    <t>21.1.01.80680</t>
  </si>
  <si>
    <t>21.2.00.00000</t>
  </si>
  <si>
    <t>Исполнение полномочий собственника имущества и полномочий в сфере земельных отношений</t>
  </si>
  <si>
    <t>21.2.01.00000</t>
  </si>
  <si>
    <t>21.2.01.80690</t>
  </si>
  <si>
    <t>24.0.00.00000</t>
  </si>
  <si>
    <t>24.1.00.00000</t>
  </si>
  <si>
    <t>24.1.01.80710</t>
  </si>
  <si>
    <t>24.1.01.00000</t>
  </si>
  <si>
    <t>24.1.01.61860</t>
  </si>
  <si>
    <t>24.1.01.72440</t>
  </si>
  <si>
    <t>31.0.00.00000</t>
  </si>
  <si>
    <t>31.3.00.00000</t>
  </si>
  <si>
    <t>Повышение уровня благоустройства и улучшения санитарного содержания населенных пуктов на территории Пречистенского сельского поселения Ярославской области</t>
  </si>
  <si>
    <t>31.3.01.00000</t>
  </si>
  <si>
    <t>31.3.01.80810</t>
  </si>
  <si>
    <t>31.3.01.80820</t>
  </si>
  <si>
    <t>31.3.01.80830</t>
  </si>
  <si>
    <t>50.0.00.00000</t>
  </si>
  <si>
    <t>50.0.00.81700</t>
  </si>
  <si>
    <t>50.0.00.81810</t>
  </si>
  <si>
    <t>50.0.00.81820</t>
  </si>
  <si>
    <t>50.0.00.81870</t>
  </si>
  <si>
    <t>50.0.00.51180</t>
  </si>
  <si>
    <t>План 2017 год                    (руб.)</t>
  </si>
  <si>
    <t>Факт  2017 год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</si>
  <si>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2017-2019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</si>
  <si>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</si>
  <si>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</si>
  <si>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>Муниципальная программа "Социальная политика Пречистенского сельского поселения Ярославской области на 2017-2019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</si>
  <si>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2017-2019 годы"</t>
  </si>
  <si>
    <t>Реализация мероприятий муниципальной программы "Социальная политика Пречистенского сельского поселения Ярославской области на 2017-2019 годы"</t>
  </si>
  <si>
    <t>Подпрограмма:"Пенсионное обеспечение муниципальных служащих Пречистенского сельского поселения Ярославской области на 2017-2019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</si>
  <si>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2017-2019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</si>
  <si>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2017-2019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</si>
  <si>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2017-2019 годы»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</si>
  <si>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</si>
  <si>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2017-2019 годы"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</si>
  <si>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</si>
  <si>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</si>
  <si>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2017-2019 годы»</t>
  </si>
  <si>
    <t>Подпрограмма «Обеспечение  безопасности на водных объектах Пречистенского сельского поселения Ярославской области на 2017-2019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</si>
  <si>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2017-2019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</si>
  <si>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</si>
  <si>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>10.3.00.00000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</si>
  <si>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</si>
  <si>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10.3.01.00000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</si>
  <si>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</si>
  <si>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>10.3.01.80230</t>
  </si>
  <si>
    <t>Реализация мероприятий муниципальной программы "Развитие культуры в Пречистенском сельском поселении Ярославской области на 2017-2019 годы"</t>
  </si>
  <si>
    <t>Муниципальная программа "Развитие физической культуры и спорта в Пречистенском сельском поселении Ярославской области на 2017-2019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</si>
  <si>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2017-2019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</si>
  <si>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2017-2019 годы"</t>
  </si>
  <si>
    <t>13.1.01.0000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</si>
  <si>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2017-2019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</si>
  <si>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</si>
  <si>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</si>
  <si>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</si>
  <si>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</si>
  <si>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</si>
  <si>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2017-2019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</si>
  <si>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2017-2019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</si>
  <si>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2017-2019 годы»</t>
  </si>
  <si>
    <t>Муниципальная программа "Эффективная власть в Пречистенском сельском поселении Ярославской области на 2017-2019 годы"</t>
  </si>
  <si>
    <t>Подпрограмма «Развитие муниципальной службы в Пречистенском сельском поселении Ярославской области на 2017-2019 годы»</t>
  </si>
  <si>
    <t>Реализация мероприятий подпрограммы «Развитие муниципальной службы в Пречистенском сельском поселении Ярославской области на 2017-2019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</si>
  <si>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</si>
  <si>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</si>
  <si>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2017-2019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</si>
  <si>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2017-2019 годы»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</si>
  <si>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</si>
  <si>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2017-2019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</si>
  <si>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2017-2019 годы»</t>
  </si>
  <si>
    <t>Муниципальная программа "Благоустройство территории Пречистенского сельского поселения Ярославской области на 2017-2019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</si>
  <si>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2017-2019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</si>
  <si>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</si>
  <si>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</si>
  <si>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и содержание прочих объектов благоустройства</t>
  </si>
  <si>
    <t>Муниципальная программа "Развитие культуры в Пречистенском сельском поселении Ярославской области на 2017-2019 годы"</t>
  </si>
  <si>
    <t>Общепрограммные расходы муниципальной программы "Развитие культуры в Пречистенском сельском поселении Ярославской области на 2017-2019 годы"</t>
  </si>
  <si>
    <t>"Обеспечение жильем молодых семей в рамках федеральной целевой программы "Жилище" на 2015-2020 годы"</t>
  </si>
  <si>
    <t>05.1.01.L0200</t>
  </si>
  <si>
    <t xml:space="preserve">"Обеспечение жильем молодых семей в рамках федеральной целевой программы "Жилище" на 2015-2020 годы" 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</si>
  <si>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</si>
  <si>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</si>
  <si>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Подпрограмма «МКУ "Пречистенский комплексный центр" на 2017 год</t>
  </si>
  <si>
    <t>Обеспечение и исполнение обязанностей, возложенных на МКУ "Пречистенский комплексный центр"</t>
  </si>
  <si>
    <t>Реализация мероприятий Подпрограммы "МКУ "Пречистенский комплексный центр" на 2017 год</t>
  </si>
  <si>
    <t>Расходы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</si>
  <si>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21.3.01.80700</t>
  </si>
  <si>
    <t>21.3.01.00000</t>
  </si>
  <si>
    <t>21.3.00.00000</t>
  </si>
  <si>
    <t>от 23.10.2017 г. №104</t>
  </si>
  <si>
    <t>Отчет об исполнении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</si>
</sst>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0[$руб.-419];[Red]&quot;-&quot;#,##0.00[$руб.-419]"/>
    <numFmt numFmtId="17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4"/>
      <name val="Calibri"/>
      <family val="2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vertical="top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top" wrapText="1"/>
      <protection hidden="1"/>
    </xf>
    <xf numFmtId="0" fontId="3" fillId="0" borderId="10" xfId="57" applyNumberFormat="1" applyFont="1" applyFill="1" applyBorder="1" applyAlignment="1" applyProtection="1">
      <alignment horizontal="center" vertical="top"/>
      <protection hidden="1"/>
    </xf>
    <xf numFmtId="172" fontId="3" fillId="0" borderId="10" xfId="57" applyNumberFormat="1" applyFont="1" applyFill="1" applyBorder="1" applyAlignment="1" applyProtection="1">
      <alignment horizontal="center" vertical="top"/>
      <protection hidden="1"/>
    </xf>
    <xf numFmtId="0" fontId="5" fillId="0" borderId="10" xfId="57" applyNumberFormat="1" applyFont="1" applyFill="1" applyBorder="1" applyAlignment="1" applyProtection="1">
      <alignment horizontal="left" vertical="top" wrapText="1"/>
      <protection hidden="1"/>
    </xf>
    <xf numFmtId="0" fontId="5" fillId="0" borderId="10" xfId="57" applyNumberFormat="1" applyFont="1" applyFill="1" applyBorder="1" applyAlignment="1" applyProtection="1">
      <alignment horizontal="center" vertical="top"/>
      <protection hidden="1"/>
    </xf>
    <xf numFmtId="172" fontId="5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Protection="1">
      <alignment/>
      <protection hidden="1"/>
    </xf>
    <xf numFmtId="0" fontId="2" fillId="0" borderId="0" xfId="57" applyFont="1" applyFill="1" applyProtection="1">
      <alignment/>
      <protection hidden="1"/>
    </xf>
    <xf numFmtId="14" fontId="4" fillId="0" borderId="10" xfId="57" applyNumberFormat="1" applyFont="1" applyFill="1" applyBorder="1" applyAlignment="1" applyProtection="1">
      <alignment horizontal="center" vertical="top"/>
      <protection hidden="1"/>
    </xf>
    <xf numFmtId="0" fontId="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3" fillId="33" borderId="10" xfId="57" applyNumberFormat="1" applyFont="1" applyFill="1" applyBorder="1" applyAlignment="1" applyProtection="1">
      <alignment horizontal="center" vertical="top"/>
      <protection hidden="1"/>
    </xf>
    <xf numFmtId="172" fontId="3" fillId="33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10" xfId="57" applyNumberFormat="1" applyFont="1" applyFill="1" applyBorder="1" applyAlignment="1" applyProtection="1">
      <alignment horizontal="left" vertical="top" wrapText="1"/>
      <protection hidden="1"/>
    </xf>
    <xf numFmtId="0" fontId="5" fillId="33" borderId="10" xfId="57" applyNumberFormat="1" applyFont="1" applyFill="1" applyBorder="1" applyAlignment="1" applyProtection="1">
      <alignment horizontal="center" vertical="top"/>
      <protection hidden="1"/>
    </xf>
    <xf numFmtId="172" fontId="5" fillId="33" borderId="10" xfId="57" applyNumberFormat="1" applyFont="1" applyFill="1" applyBorder="1" applyAlignment="1" applyProtection="1">
      <alignment horizontal="center" vertical="top"/>
      <protection hidden="1"/>
    </xf>
    <xf numFmtId="0" fontId="4" fillId="33" borderId="10" xfId="57" applyNumberFormat="1" applyFont="1" applyFill="1" applyBorder="1" applyAlignment="1" applyProtection="1">
      <alignment horizontal="left" vertical="top" wrapText="1"/>
      <protection hidden="1"/>
    </xf>
    <xf numFmtId="0" fontId="4" fillId="33" borderId="10" xfId="57" applyNumberFormat="1" applyFont="1" applyFill="1" applyBorder="1" applyAlignment="1" applyProtection="1">
      <alignment horizontal="center" vertical="top"/>
      <protection hidden="1"/>
    </xf>
    <xf numFmtId="172" fontId="4" fillId="33" borderId="10" xfId="57" applyNumberFormat="1" applyFont="1" applyFill="1" applyBorder="1" applyAlignment="1" applyProtection="1">
      <alignment horizontal="center" vertical="top"/>
      <protection hidden="1"/>
    </xf>
    <xf numFmtId="4" fontId="3" fillId="33" borderId="10" xfId="57" applyNumberFormat="1" applyFont="1" applyFill="1" applyBorder="1" applyAlignment="1" applyProtection="1">
      <alignment horizontal="right" vertical="top"/>
      <protection hidden="1"/>
    </xf>
    <xf numFmtId="4" fontId="5" fillId="33" borderId="10" xfId="57" applyNumberFormat="1" applyFont="1" applyFill="1" applyBorder="1" applyAlignment="1" applyProtection="1">
      <alignment horizontal="right" vertical="top"/>
      <protection hidden="1"/>
    </xf>
    <xf numFmtId="4" fontId="4" fillId="33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 horizontal="right" vertical="top"/>
      <protection hidden="1"/>
    </xf>
    <xf numFmtId="4" fontId="5" fillId="0" borderId="10" xfId="57" applyNumberFormat="1" applyFont="1" applyFill="1" applyBorder="1" applyAlignment="1" applyProtection="1">
      <alignment horizontal="right" vertical="top"/>
      <protection hidden="1"/>
    </xf>
    <xf numFmtId="4" fontId="4" fillId="0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 horizontal="center" vertical="top"/>
    </xf>
    <xf numFmtId="173" fontId="52" fillId="0" borderId="11" xfId="58" applyNumberFormat="1" applyFont="1" applyBorder="1" applyAlignment="1">
      <alignment horizontal="center" vertical="center"/>
      <protection/>
    </xf>
    <xf numFmtId="14" fontId="5" fillId="33" borderId="10" xfId="57" applyNumberFormat="1" applyFont="1" applyFill="1" applyBorder="1" applyAlignment="1" applyProtection="1">
      <alignment horizontal="center" vertical="top"/>
      <protection hidden="1"/>
    </xf>
    <xf numFmtId="173" fontId="53" fillId="0" borderId="11" xfId="58" applyNumberFormat="1" applyFont="1" applyBorder="1" applyAlignment="1">
      <alignment horizontal="center" vertical="center"/>
      <protection/>
    </xf>
    <xf numFmtId="173" fontId="54" fillId="0" borderId="11" xfId="58" applyNumberFormat="1" applyFont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0" xfId="57" applyNumberFormat="1" applyFont="1" applyFill="1" applyBorder="1" applyAlignment="1" applyProtection="1">
      <alignment horizontal="center" vertical="top"/>
      <protection hidden="1"/>
    </xf>
    <xf numFmtId="49" fontId="4" fillId="33" borderId="10" xfId="57" applyNumberFormat="1" applyFont="1" applyFill="1" applyBorder="1" applyAlignment="1" applyProtection="1">
      <alignment horizontal="center" vertical="top"/>
      <protection hidden="1"/>
    </xf>
    <xf numFmtId="49" fontId="4" fillId="0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7" applyNumberFormat="1" applyFont="1" applyFill="1" applyBorder="1" applyAlignment="1" applyProtection="1">
      <alignment horizontal="center" vertical="top"/>
      <protection hidden="1"/>
    </xf>
    <xf numFmtId="0" fontId="4" fillId="33" borderId="12" xfId="57" applyNumberFormat="1" applyFont="1" applyFill="1" applyBorder="1" applyAlignment="1" applyProtection="1">
      <alignment horizontal="center" vertical="top"/>
      <protection hidden="1"/>
    </xf>
    <xf numFmtId="49" fontId="55" fillId="0" borderId="0" xfId="0" applyNumberFormat="1" applyFont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49" fontId="56" fillId="0" borderId="0" xfId="0" applyNumberFormat="1" applyFont="1" applyAlignment="1">
      <alignment horizontal="center" vertical="top"/>
    </xf>
    <xf numFmtId="49" fontId="56" fillId="0" borderId="0" xfId="0" applyNumberFormat="1" applyFont="1" applyFill="1" applyAlignment="1">
      <alignment horizontal="center" vertical="top"/>
    </xf>
    <xf numFmtId="49" fontId="57" fillId="0" borderId="10" xfId="0" applyNumberFormat="1" applyFont="1" applyBorder="1" applyAlignment="1">
      <alignment horizontal="center" vertical="top"/>
    </xf>
    <xf numFmtId="0" fontId="4" fillId="0" borderId="10" xfId="57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0" fontId="4" fillId="0" borderId="0" xfId="57" applyNumberFormat="1" applyFont="1" applyFill="1" applyBorder="1" applyAlignment="1" applyProtection="1">
      <alignment horizontal="left" vertical="top" wrapText="1"/>
      <protection hidden="1"/>
    </xf>
    <xf numFmtId="0" fontId="3" fillId="0" borderId="0" xfId="57" applyFont="1" applyFill="1" applyAlignment="1" applyProtection="1">
      <alignment horizontal="center" vertical="distributed"/>
      <protection hidden="1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Font="1" applyFill="1" applyAlignment="1" applyProtection="1">
      <alignment horizontal="right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49">
      <selection activeCell="D154" sqref="D154"/>
    </sheetView>
  </sheetViews>
  <sheetFormatPr defaultColWidth="9.140625" defaultRowHeight="15"/>
  <cols>
    <col min="1" max="1" width="64.00390625" style="0" customWidth="1"/>
    <col min="2" max="2" width="14.8515625" style="0" customWidth="1"/>
    <col min="3" max="3" width="8.140625" style="0" customWidth="1"/>
    <col min="4" max="4" width="15.7109375" style="0" customWidth="1"/>
    <col min="5" max="5" width="14.00390625" style="0" customWidth="1"/>
    <col min="6" max="6" width="13.00390625" style="0" customWidth="1"/>
    <col min="7" max="7" width="11.7109375" style="0" customWidth="1"/>
  </cols>
  <sheetData>
    <row r="1" spans="1:6" ht="15.75">
      <c r="A1" s="14"/>
      <c r="B1" s="58" t="s">
        <v>36</v>
      </c>
      <c r="C1" s="58"/>
      <c r="D1" s="58"/>
      <c r="E1" s="58"/>
      <c r="F1" s="58"/>
    </row>
    <row r="2" spans="1:6" ht="15.75">
      <c r="A2" s="14"/>
      <c r="B2" s="59" t="s">
        <v>65</v>
      </c>
      <c r="C2" s="59"/>
      <c r="D2" s="59"/>
      <c r="E2" s="59"/>
      <c r="F2" s="59"/>
    </row>
    <row r="3" spans="1:6" ht="15.75">
      <c r="A3" s="14"/>
      <c r="B3" s="59" t="s">
        <v>0</v>
      </c>
      <c r="C3" s="59"/>
      <c r="D3" s="59"/>
      <c r="E3" s="59"/>
      <c r="F3" s="59"/>
    </row>
    <row r="4" spans="1:6" ht="15.75" customHeight="1">
      <c r="A4" s="14"/>
      <c r="B4" s="59" t="s">
        <v>1</v>
      </c>
      <c r="C4" s="59"/>
      <c r="D4" s="59"/>
      <c r="E4" s="59"/>
      <c r="F4" s="59"/>
    </row>
    <row r="5" spans="1:6" ht="15.75">
      <c r="A5" s="14"/>
      <c r="B5" s="58" t="s">
        <v>221</v>
      </c>
      <c r="C5" s="58"/>
      <c r="D5" s="58"/>
      <c r="E5" s="58"/>
      <c r="F5" s="58"/>
    </row>
    <row r="6" spans="1:6" ht="15">
      <c r="A6" s="57" t="s">
        <v>222</v>
      </c>
      <c r="B6" s="57"/>
      <c r="C6" s="57"/>
      <c r="D6" s="57"/>
      <c r="E6" s="57"/>
      <c r="F6" s="57"/>
    </row>
    <row r="7" spans="1:6" ht="39" customHeight="1">
      <c r="A7" s="57"/>
      <c r="B7" s="57"/>
      <c r="C7" s="57"/>
      <c r="D7" s="57"/>
      <c r="E7" s="57"/>
      <c r="F7" s="57"/>
    </row>
    <row r="8" spans="1:4" ht="15">
      <c r="A8" s="15"/>
      <c r="B8" s="15"/>
      <c r="C8" s="15"/>
      <c r="D8" s="15"/>
    </row>
    <row r="9" spans="1:6" ht="47.25">
      <c r="A9" s="4" t="s">
        <v>2</v>
      </c>
      <c r="B9" s="4" t="s">
        <v>3</v>
      </c>
      <c r="C9" s="4" t="s">
        <v>4</v>
      </c>
      <c r="D9" s="4" t="s">
        <v>153</v>
      </c>
      <c r="E9" s="4" t="s">
        <v>154</v>
      </c>
      <c r="F9" s="4" t="s">
        <v>35</v>
      </c>
    </row>
    <row r="10" spans="1:6" ht="50.25" customHeight="1">
      <c r="A10" s="17" t="s">
        <v>155</v>
      </c>
      <c r="B10" s="18" t="s">
        <v>67</v>
      </c>
      <c r="C10" s="19" t="s">
        <v>5</v>
      </c>
      <c r="D10" s="26">
        <f>D11</f>
        <v>90000</v>
      </c>
      <c r="E10" s="26">
        <f>E11</f>
        <v>10586.4</v>
      </c>
      <c r="F10" s="34">
        <f aca="true" t="shared" si="0" ref="F10:F56">E10/D10*100</f>
        <v>11.762666666666666</v>
      </c>
    </row>
    <row r="11" spans="1:6" ht="66" customHeight="1">
      <c r="A11" s="20" t="s">
        <v>156</v>
      </c>
      <c r="B11" s="21" t="s">
        <v>68</v>
      </c>
      <c r="C11" s="22" t="s">
        <v>5</v>
      </c>
      <c r="D11" s="27">
        <f>D13</f>
        <v>90000</v>
      </c>
      <c r="E11" s="27">
        <f>E13</f>
        <v>10586.4</v>
      </c>
      <c r="F11" s="34">
        <f t="shared" si="0"/>
        <v>11.762666666666666</v>
      </c>
    </row>
    <row r="12" spans="1:6" s="1" customFormat="1" ht="66" customHeight="1">
      <c r="A12" s="20" t="s">
        <v>69</v>
      </c>
      <c r="B12" s="42" t="s">
        <v>70</v>
      </c>
      <c r="C12" s="22"/>
      <c r="D12" s="27">
        <f>D13</f>
        <v>90000</v>
      </c>
      <c r="E12" s="27">
        <f>E13</f>
        <v>10586.4</v>
      </c>
      <c r="F12" s="34">
        <f t="shared" si="0"/>
        <v>11.762666666666666</v>
      </c>
    </row>
    <row r="13" spans="1:6" ht="67.5" customHeight="1">
      <c r="A13" s="23" t="s">
        <v>157</v>
      </c>
      <c r="B13" s="43" t="s">
        <v>71</v>
      </c>
      <c r="C13" s="25" t="s">
        <v>5</v>
      </c>
      <c r="D13" s="28">
        <f>D14</f>
        <v>90000</v>
      </c>
      <c r="E13" s="28">
        <f>E14</f>
        <v>10586.4</v>
      </c>
      <c r="F13" s="34">
        <f t="shared" si="0"/>
        <v>11.762666666666666</v>
      </c>
    </row>
    <row r="14" spans="1:6" ht="41.25" customHeight="1">
      <c r="A14" s="23" t="s">
        <v>6</v>
      </c>
      <c r="B14" s="24" t="s">
        <v>5</v>
      </c>
      <c r="C14" s="25">
        <v>200</v>
      </c>
      <c r="D14" s="28">
        <v>90000</v>
      </c>
      <c r="E14" s="28">
        <v>10586.4</v>
      </c>
      <c r="F14" s="34">
        <f t="shared" si="0"/>
        <v>11.762666666666666</v>
      </c>
    </row>
    <row r="15" spans="1:6" ht="59.25" customHeight="1">
      <c r="A15" s="5" t="s">
        <v>158</v>
      </c>
      <c r="B15" s="6" t="s">
        <v>72</v>
      </c>
      <c r="C15" s="7" t="s">
        <v>5</v>
      </c>
      <c r="D15" s="29">
        <f>D16+D21</f>
        <v>294500</v>
      </c>
      <c r="E15" s="29">
        <f>E16+E21</f>
        <v>147323.94</v>
      </c>
      <c r="F15" s="34">
        <f t="shared" si="0"/>
        <v>50.02510696095076</v>
      </c>
    </row>
    <row r="16" spans="1:6" ht="56.25" customHeight="1">
      <c r="A16" s="8" t="s">
        <v>159</v>
      </c>
      <c r="B16" s="9" t="s">
        <v>73</v>
      </c>
      <c r="C16" s="10" t="s">
        <v>5</v>
      </c>
      <c r="D16" s="30">
        <f>D17</f>
        <v>279500</v>
      </c>
      <c r="E16" s="30">
        <f>E17</f>
        <v>137308.94</v>
      </c>
      <c r="F16" s="34">
        <f t="shared" si="0"/>
        <v>49.12663327370304</v>
      </c>
    </row>
    <row r="17" spans="1:6" s="1" customFormat="1" ht="83.25" customHeight="1">
      <c r="A17" s="8" t="s">
        <v>74</v>
      </c>
      <c r="B17" s="9" t="s">
        <v>75</v>
      </c>
      <c r="C17" s="10"/>
      <c r="D17" s="30">
        <f>D18</f>
        <v>279500</v>
      </c>
      <c r="E17" s="30">
        <f>E18</f>
        <v>137308.94</v>
      </c>
      <c r="F17" s="34">
        <f t="shared" si="0"/>
        <v>49.12663327370304</v>
      </c>
    </row>
    <row r="18" spans="1:6" ht="56.25" customHeight="1">
      <c r="A18" s="11" t="s">
        <v>160</v>
      </c>
      <c r="B18" s="33" t="s">
        <v>76</v>
      </c>
      <c r="C18" s="13" t="s">
        <v>5</v>
      </c>
      <c r="D18" s="31">
        <f>D19+D20</f>
        <v>279500</v>
      </c>
      <c r="E18" s="31">
        <f>E19+E20</f>
        <v>137308.94</v>
      </c>
      <c r="F18" s="34">
        <f t="shared" si="0"/>
        <v>49.12663327370304</v>
      </c>
    </row>
    <row r="19" spans="1:6" ht="35.25" customHeight="1">
      <c r="A19" s="23" t="s">
        <v>6</v>
      </c>
      <c r="B19" s="16"/>
      <c r="C19" s="25">
        <v>200</v>
      </c>
      <c r="D19" s="31">
        <v>199500</v>
      </c>
      <c r="E19" s="31">
        <v>124325</v>
      </c>
      <c r="F19" s="34">
        <f t="shared" si="0"/>
        <v>62.31829573934837</v>
      </c>
    </row>
    <row r="20" spans="1:6" ht="26.25" customHeight="1">
      <c r="A20" s="11" t="s">
        <v>7</v>
      </c>
      <c r="B20" s="12" t="s">
        <v>5</v>
      </c>
      <c r="C20" s="13">
        <v>300</v>
      </c>
      <c r="D20" s="31">
        <v>80000</v>
      </c>
      <c r="E20" s="31">
        <v>12983.94</v>
      </c>
      <c r="F20" s="34">
        <f t="shared" si="0"/>
        <v>16.229925</v>
      </c>
    </row>
    <row r="21" spans="1:6" s="1" customFormat="1" ht="49.5" customHeight="1">
      <c r="A21" s="8" t="s">
        <v>161</v>
      </c>
      <c r="B21" s="12" t="s">
        <v>78</v>
      </c>
      <c r="C21" s="13"/>
      <c r="D21" s="31">
        <f>D22</f>
        <v>15000</v>
      </c>
      <c r="E21" s="31">
        <f>E22</f>
        <v>10015</v>
      </c>
      <c r="F21" s="34">
        <f t="shared" si="0"/>
        <v>66.76666666666667</v>
      </c>
    </row>
    <row r="22" spans="1:6" s="1" customFormat="1" ht="47.25" customHeight="1">
      <c r="A22" s="11" t="s">
        <v>79</v>
      </c>
      <c r="B22" s="12" t="s">
        <v>80</v>
      </c>
      <c r="C22" s="13"/>
      <c r="D22" s="31">
        <f>D24</f>
        <v>15000</v>
      </c>
      <c r="E22" s="31">
        <f>E24</f>
        <v>10015</v>
      </c>
      <c r="F22" s="34">
        <f t="shared" si="0"/>
        <v>66.76666666666667</v>
      </c>
    </row>
    <row r="23" spans="1:6" s="1" customFormat="1" ht="48.75" customHeight="1">
      <c r="A23" s="11" t="s">
        <v>162</v>
      </c>
      <c r="B23" s="12" t="s">
        <v>81</v>
      </c>
      <c r="C23" s="13"/>
      <c r="D23" s="31">
        <f>D24</f>
        <v>15000</v>
      </c>
      <c r="E23" s="31">
        <f>E24</f>
        <v>10015</v>
      </c>
      <c r="F23" s="34">
        <f t="shared" si="0"/>
        <v>66.76666666666667</v>
      </c>
    </row>
    <row r="24" spans="1:6" s="1" customFormat="1" ht="26.25" customHeight="1">
      <c r="A24" s="11" t="s">
        <v>7</v>
      </c>
      <c r="B24" s="12"/>
      <c r="C24" s="13">
        <v>300</v>
      </c>
      <c r="D24" s="31">
        <v>15000</v>
      </c>
      <c r="E24" s="31">
        <v>10015</v>
      </c>
      <c r="F24" s="34">
        <f t="shared" si="0"/>
        <v>66.76666666666667</v>
      </c>
    </row>
    <row r="25" spans="1:6" ht="49.5" customHeight="1">
      <c r="A25" s="5" t="s">
        <v>163</v>
      </c>
      <c r="B25" s="6" t="s">
        <v>77</v>
      </c>
      <c r="C25" s="7" t="s">
        <v>5</v>
      </c>
      <c r="D25" s="29">
        <f>D29</f>
        <v>560428</v>
      </c>
      <c r="E25" s="29">
        <f>E29+E26+E37+E46</f>
        <v>0</v>
      </c>
      <c r="F25" s="34">
        <f t="shared" si="0"/>
        <v>0</v>
      </c>
    </row>
    <row r="26" spans="1:6" ht="63.75" customHeight="1" hidden="1">
      <c r="A26" s="8" t="s">
        <v>164</v>
      </c>
      <c r="B26" s="9" t="s">
        <v>8</v>
      </c>
      <c r="C26" s="10" t="s">
        <v>5</v>
      </c>
      <c r="D26" s="30">
        <f>D27</f>
        <v>0</v>
      </c>
      <c r="E26" s="28">
        <f>E27</f>
        <v>0</v>
      </c>
      <c r="F26" s="34" t="e">
        <f t="shared" si="0"/>
        <v>#DIV/0!</v>
      </c>
    </row>
    <row r="27" spans="1:6" ht="68.25" customHeight="1" hidden="1">
      <c r="A27" s="20" t="s">
        <v>165</v>
      </c>
      <c r="B27" s="33" t="s">
        <v>9</v>
      </c>
      <c r="C27" s="13"/>
      <c r="D27" s="31">
        <f>D28</f>
        <v>0</v>
      </c>
      <c r="E27" s="28">
        <f>E28</f>
        <v>0</v>
      </c>
      <c r="F27" s="34" t="e">
        <f t="shared" si="0"/>
        <v>#DIV/0!</v>
      </c>
    </row>
    <row r="28" spans="1:6" ht="26.25" customHeight="1" hidden="1">
      <c r="A28" s="11" t="s">
        <v>166</v>
      </c>
      <c r="B28" s="12" t="s">
        <v>5</v>
      </c>
      <c r="C28" s="25">
        <v>300</v>
      </c>
      <c r="D28" s="31">
        <v>0</v>
      </c>
      <c r="E28" s="31">
        <v>0</v>
      </c>
      <c r="F28" s="34" t="e">
        <f t="shared" si="0"/>
        <v>#DIV/0!</v>
      </c>
    </row>
    <row r="29" spans="1:6" ht="58.5" customHeight="1">
      <c r="A29" s="8" t="s">
        <v>164</v>
      </c>
      <c r="B29" s="9" t="s">
        <v>82</v>
      </c>
      <c r="C29" s="10" t="s">
        <v>5</v>
      </c>
      <c r="D29" s="30">
        <f>D30</f>
        <v>560428</v>
      </c>
      <c r="E29" s="28">
        <f>E31+E33+E35</f>
        <v>0</v>
      </c>
      <c r="F29" s="34">
        <f t="shared" si="0"/>
        <v>0</v>
      </c>
    </row>
    <row r="30" spans="1:6" s="1" customFormat="1" ht="58.5" customHeight="1">
      <c r="A30" s="8" t="s">
        <v>83</v>
      </c>
      <c r="B30" s="9" t="s">
        <v>84</v>
      </c>
      <c r="C30" s="10"/>
      <c r="D30" s="30">
        <f>D31+D47</f>
        <v>560428</v>
      </c>
      <c r="E30" s="30">
        <f>E31</f>
        <v>0</v>
      </c>
      <c r="F30" s="34">
        <f t="shared" si="0"/>
        <v>0</v>
      </c>
    </row>
    <row r="31" spans="1:7" ht="42.75" customHeight="1">
      <c r="A31" s="11" t="s">
        <v>209</v>
      </c>
      <c r="B31" s="33" t="s">
        <v>210</v>
      </c>
      <c r="C31" s="13" t="s">
        <v>5</v>
      </c>
      <c r="D31" s="31">
        <f>D32</f>
        <v>200000</v>
      </c>
      <c r="E31" s="31">
        <f>E32</f>
        <v>0</v>
      </c>
      <c r="F31" s="34">
        <f t="shared" si="0"/>
        <v>0</v>
      </c>
      <c r="G31" s="53"/>
    </row>
    <row r="32" spans="1:6" ht="22.5" customHeight="1">
      <c r="A32" s="11" t="s">
        <v>7</v>
      </c>
      <c r="B32" s="12" t="s">
        <v>5</v>
      </c>
      <c r="C32" s="13">
        <v>300</v>
      </c>
      <c r="D32" s="31">
        <v>200000</v>
      </c>
      <c r="E32" s="31">
        <v>0</v>
      </c>
      <c r="F32" s="34">
        <f t="shared" si="0"/>
        <v>0</v>
      </c>
    </row>
    <row r="33" spans="1:6" ht="54.75" customHeight="1" hidden="1">
      <c r="A33" s="11" t="s">
        <v>11</v>
      </c>
      <c r="B33" s="33" t="s">
        <v>85</v>
      </c>
      <c r="C33" s="13" t="s">
        <v>5</v>
      </c>
      <c r="D33" s="31">
        <f>D34</f>
        <v>0</v>
      </c>
      <c r="E33" s="28">
        <f>E34</f>
        <v>0</v>
      </c>
      <c r="F33" s="34" t="e">
        <f t="shared" si="0"/>
        <v>#DIV/0!</v>
      </c>
    </row>
    <row r="34" spans="1:6" ht="20.25" customHeight="1" hidden="1">
      <c r="A34" s="11" t="s">
        <v>7</v>
      </c>
      <c r="B34" s="12" t="s">
        <v>5</v>
      </c>
      <c r="C34" s="13">
        <v>300</v>
      </c>
      <c r="D34" s="31">
        <v>0</v>
      </c>
      <c r="E34" s="31">
        <v>0</v>
      </c>
      <c r="F34" s="34" t="e">
        <f t="shared" si="0"/>
        <v>#DIV/0!</v>
      </c>
    </row>
    <row r="35" spans="1:6" s="1" customFormat="1" ht="49.5" customHeight="1" hidden="1">
      <c r="A35" s="11" t="s">
        <v>48</v>
      </c>
      <c r="B35" s="33" t="s">
        <v>64</v>
      </c>
      <c r="C35" s="13"/>
      <c r="D35" s="31">
        <f>D36</f>
        <v>0</v>
      </c>
      <c r="E35" s="31">
        <f>E36</f>
        <v>0</v>
      </c>
      <c r="F35" s="34">
        <v>0</v>
      </c>
    </row>
    <row r="36" spans="1:6" s="1" customFormat="1" ht="20.25" customHeight="1" hidden="1">
      <c r="A36" s="11" t="s">
        <v>7</v>
      </c>
      <c r="B36" s="12"/>
      <c r="C36" s="13">
        <v>300</v>
      </c>
      <c r="D36" s="31">
        <v>0</v>
      </c>
      <c r="E36" s="31">
        <v>0</v>
      </c>
      <c r="F36" s="34">
        <v>0</v>
      </c>
    </row>
    <row r="37" spans="1:6" ht="72" customHeight="1" hidden="1">
      <c r="A37" s="8" t="s">
        <v>66</v>
      </c>
      <c r="B37" s="9" t="s">
        <v>10</v>
      </c>
      <c r="C37" s="10" t="s">
        <v>5</v>
      </c>
      <c r="D37" s="30">
        <f>D38+D47</f>
        <v>360428</v>
      </c>
      <c r="E37" s="30">
        <f>E38+E47</f>
        <v>0</v>
      </c>
      <c r="F37" s="34">
        <v>0</v>
      </c>
    </row>
    <row r="38" spans="1:6" ht="83.25" customHeight="1" hidden="1">
      <c r="A38" s="11" t="s">
        <v>58</v>
      </c>
      <c r="B38" s="33" t="s">
        <v>59</v>
      </c>
      <c r="C38" s="13" t="s">
        <v>5</v>
      </c>
      <c r="D38" s="31">
        <f>D39</f>
        <v>0</v>
      </c>
      <c r="E38" s="28">
        <f>E39</f>
        <v>0</v>
      </c>
      <c r="F38" s="34">
        <v>0</v>
      </c>
    </row>
    <row r="39" spans="1:6" ht="35.25" customHeight="1" hidden="1">
      <c r="A39" s="11" t="s">
        <v>12</v>
      </c>
      <c r="B39" s="12" t="s">
        <v>5</v>
      </c>
      <c r="C39" s="13">
        <v>400</v>
      </c>
      <c r="D39" s="31">
        <v>0</v>
      </c>
      <c r="E39" s="31">
        <v>0</v>
      </c>
      <c r="F39" s="34">
        <v>0</v>
      </c>
    </row>
    <row r="40" spans="1:6" s="1" customFormat="1" ht="83.25" customHeight="1" hidden="1">
      <c r="A40" s="11" t="s">
        <v>52</v>
      </c>
      <c r="B40" s="16">
        <v>2594748</v>
      </c>
      <c r="C40" s="13"/>
      <c r="D40" s="31">
        <v>0</v>
      </c>
      <c r="E40" s="31">
        <v>0</v>
      </c>
      <c r="F40" s="34" t="e">
        <f t="shared" si="0"/>
        <v>#DIV/0!</v>
      </c>
    </row>
    <row r="41" spans="1:6" s="1" customFormat="1" ht="35.25" customHeight="1" hidden="1">
      <c r="A41" s="11" t="s">
        <v>12</v>
      </c>
      <c r="B41" s="12"/>
      <c r="C41" s="13">
        <v>400</v>
      </c>
      <c r="D41" s="31">
        <v>0</v>
      </c>
      <c r="E41" s="31">
        <v>0</v>
      </c>
      <c r="F41" s="34" t="e">
        <f t="shared" si="0"/>
        <v>#DIV/0!</v>
      </c>
    </row>
    <row r="42" spans="1:6" ht="102.75" customHeight="1" hidden="1">
      <c r="A42" s="11" t="s">
        <v>13</v>
      </c>
      <c r="B42" s="33" t="s">
        <v>14</v>
      </c>
      <c r="C42" s="13"/>
      <c r="D42" s="31">
        <v>0</v>
      </c>
      <c r="E42" s="28">
        <v>0</v>
      </c>
      <c r="F42" s="34" t="e">
        <f t="shared" si="0"/>
        <v>#DIV/0!</v>
      </c>
    </row>
    <row r="43" spans="1:6" ht="43.5" customHeight="1" hidden="1">
      <c r="A43" s="11" t="s">
        <v>12</v>
      </c>
      <c r="B43" s="12"/>
      <c r="C43" s="13">
        <v>400</v>
      </c>
      <c r="D43" s="31">
        <v>0</v>
      </c>
      <c r="E43" s="31">
        <v>0</v>
      </c>
      <c r="F43" s="34" t="e">
        <f t="shared" si="0"/>
        <v>#DIV/0!</v>
      </c>
    </row>
    <row r="44" spans="1:6" ht="72" customHeight="1" hidden="1">
      <c r="A44" s="11" t="s">
        <v>15</v>
      </c>
      <c r="B44" s="33" t="s">
        <v>16</v>
      </c>
      <c r="C44" s="13"/>
      <c r="D44" s="31">
        <v>0</v>
      </c>
      <c r="E44" s="28">
        <v>0</v>
      </c>
      <c r="F44" s="34" t="e">
        <f t="shared" si="0"/>
        <v>#DIV/0!</v>
      </c>
    </row>
    <row r="45" spans="1:6" ht="38.25" customHeight="1" hidden="1">
      <c r="A45" s="11" t="s">
        <v>12</v>
      </c>
      <c r="B45" s="12"/>
      <c r="C45" s="13">
        <v>400</v>
      </c>
      <c r="D45" s="31">
        <v>0</v>
      </c>
      <c r="E45" s="31">
        <v>0</v>
      </c>
      <c r="F45" s="34" t="e">
        <f t="shared" si="0"/>
        <v>#DIV/0!</v>
      </c>
    </row>
    <row r="46" spans="1:6" s="1" customFormat="1" ht="68.25" customHeight="1" hidden="1">
      <c r="A46" s="11" t="s">
        <v>50</v>
      </c>
      <c r="B46" s="12" t="s">
        <v>51</v>
      </c>
      <c r="C46" s="13"/>
      <c r="D46" s="31">
        <v>0</v>
      </c>
      <c r="E46" s="31">
        <v>0</v>
      </c>
      <c r="F46" s="34" t="e">
        <f t="shared" si="0"/>
        <v>#DIV/0!</v>
      </c>
    </row>
    <row r="47" spans="1:7" s="1" customFormat="1" ht="46.5" customHeight="1">
      <c r="A47" s="11" t="s">
        <v>211</v>
      </c>
      <c r="B47" s="33" t="s">
        <v>85</v>
      </c>
      <c r="C47" s="13"/>
      <c r="D47" s="31">
        <f>D48</f>
        <v>360428</v>
      </c>
      <c r="E47" s="31">
        <v>0</v>
      </c>
      <c r="F47" s="34">
        <v>0</v>
      </c>
      <c r="G47" s="54"/>
    </row>
    <row r="48" spans="1:6" s="1" customFormat="1" ht="27.75" customHeight="1">
      <c r="A48" s="11" t="s">
        <v>7</v>
      </c>
      <c r="B48" s="12"/>
      <c r="C48" s="13">
        <v>300</v>
      </c>
      <c r="D48" s="31">
        <v>360428</v>
      </c>
      <c r="E48" s="31">
        <v>0</v>
      </c>
      <c r="F48" s="34">
        <v>0</v>
      </c>
    </row>
    <row r="49" spans="1:6" ht="48.75" customHeight="1">
      <c r="A49" s="5" t="s">
        <v>167</v>
      </c>
      <c r="B49" s="6" t="s">
        <v>86</v>
      </c>
      <c r="C49" s="7" t="s">
        <v>5</v>
      </c>
      <c r="D49" s="29">
        <f>D51+D54+D62+D58</f>
        <v>288990</v>
      </c>
      <c r="E49" s="29">
        <f>E51+E54+E62+E58</f>
        <v>51488.06</v>
      </c>
      <c r="F49" s="34">
        <f t="shared" si="0"/>
        <v>17.81655420602789</v>
      </c>
    </row>
    <row r="50" spans="1:6" ht="66" customHeight="1" hidden="1">
      <c r="A50" s="8" t="s">
        <v>37</v>
      </c>
      <c r="B50" s="9" t="s">
        <v>17</v>
      </c>
      <c r="C50" s="13"/>
      <c r="D50" s="31"/>
      <c r="E50" s="31"/>
      <c r="F50" s="34" t="e">
        <f t="shared" si="0"/>
        <v>#DIV/0!</v>
      </c>
    </row>
    <row r="51" spans="1:6" ht="68.25" customHeight="1" hidden="1">
      <c r="A51" s="8" t="s">
        <v>168</v>
      </c>
      <c r="B51" s="9" t="s">
        <v>18</v>
      </c>
      <c r="C51" s="10" t="s">
        <v>5</v>
      </c>
      <c r="D51" s="30">
        <v>0</v>
      </c>
      <c r="E51" s="30">
        <v>0</v>
      </c>
      <c r="F51" s="34" t="e">
        <f t="shared" si="0"/>
        <v>#DIV/0!</v>
      </c>
    </row>
    <row r="52" spans="1:6" ht="74.25" customHeight="1" hidden="1">
      <c r="A52" s="5" t="s">
        <v>167</v>
      </c>
      <c r="B52" s="33" t="s">
        <v>19</v>
      </c>
      <c r="C52" s="13" t="s">
        <v>5</v>
      </c>
      <c r="D52" s="31">
        <v>0</v>
      </c>
      <c r="E52" s="31">
        <v>0</v>
      </c>
      <c r="F52" s="34" t="e">
        <f t="shared" si="0"/>
        <v>#DIV/0!</v>
      </c>
    </row>
    <row r="53" spans="1:6" ht="39.75" customHeight="1" hidden="1">
      <c r="A53" s="8" t="s">
        <v>37</v>
      </c>
      <c r="B53" s="12" t="s">
        <v>5</v>
      </c>
      <c r="C53" s="13">
        <v>200</v>
      </c>
      <c r="D53" s="31">
        <v>0</v>
      </c>
      <c r="E53" s="31">
        <v>0</v>
      </c>
      <c r="F53" s="34" t="e">
        <f t="shared" si="0"/>
        <v>#DIV/0!</v>
      </c>
    </row>
    <row r="54" spans="1:6" ht="57" customHeight="1">
      <c r="A54" s="8" t="s">
        <v>168</v>
      </c>
      <c r="B54" s="9" t="s">
        <v>87</v>
      </c>
      <c r="C54" s="10" t="s">
        <v>5</v>
      </c>
      <c r="D54" s="30">
        <f aca="true" t="shared" si="1" ref="D54:E56">D55</f>
        <v>275000</v>
      </c>
      <c r="E54" s="30">
        <f t="shared" si="1"/>
        <v>45506</v>
      </c>
      <c r="F54" s="34">
        <f t="shared" si="0"/>
        <v>16.547636363636364</v>
      </c>
    </row>
    <row r="55" spans="1:6" s="1" customFormat="1" ht="70.5" customHeight="1">
      <c r="A55" s="8" t="s">
        <v>88</v>
      </c>
      <c r="B55" s="9" t="s">
        <v>89</v>
      </c>
      <c r="C55" s="10"/>
      <c r="D55" s="30">
        <f t="shared" si="1"/>
        <v>275000</v>
      </c>
      <c r="E55" s="30">
        <f t="shared" si="1"/>
        <v>45506</v>
      </c>
      <c r="F55" s="34">
        <f t="shared" si="0"/>
        <v>16.547636363636364</v>
      </c>
    </row>
    <row r="56" spans="1:6" ht="60.75" customHeight="1">
      <c r="A56" s="11" t="s">
        <v>169</v>
      </c>
      <c r="B56" s="48" t="s">
        <v>90</v>
      </c>
      <c r="C56" s="13" t="s">
        <v>5</v>
      </c>
      <c r="D56" s="31">
        <f t="shared" si="1"/>
        <v>275000</v>
      </c>
      <c r="E56" s="31">
        <f t="shared" si="1"/>
        <v>45506</v>
      </c>
      <c r="F56" s="34">
        <f t="shared" si="0"/>
        <v>16.547636363636364</v>
      </c>
    </row>
    <row r="57" spans="1:6" ht="33.75" customHeight="1">
      <c r="A57" s="11" t="s">
        <v>6</v>
      </c>
      <c r="B57" s="12" t="s">
        <v>5</v>
      </c>
      <c r="C57" s="13">
        <v>200</v>
      </c>
      <c r="D57" s="31">
        <v>275000</v>
      </c>
      <c r="E57" s="28">
        <v>45506</v>
      </c>
      <c r="F57" s="34">
        <f aca="true" t="shared" si="2" ref="F57:F109">E57/D57*100</f>
        <v>16.547636363636364</v>
      </c>
    </row>
    <row r="58" spans="1:6" ht="54.75" customHeight="1">
      <c r="A58" s="8" t="s">
        <v>170</v>
      </c>
      <c r="B58" s="12" t="s">
        <v>91</v>
      </c>
      <c r="C58" s="13"/>
      <c r="D58" s="31">
        <f>D61</f>
        <v>5990</v>
      </c>
      <c r="E58" s="31">
        <f>E61</f>
        <v>5982.06</v>
      </c>
      <c r="F58" s="34">
        <v>0</v>
      </c>
    </row>
    <row r="59" spans="1:6" s="1" customFormat="1" ht="38.25" customHeight="1">
      <c r="A59" s="11" t="s">
        <v>92</v>
      </c>
      <c r="B59" s="12" t="s">
        <v>93</v>
      </c>
      <c r="C59" s="13"/>
      <c r="D59" s="31">
        <f>D60</f>
        <v>5990</v>
      </c>
      <c r="E59" s="31">
        <f>E60</f>
        <v>5982.06</v>
      </c>
      <c r="F59" s="34">
        <v>0</v>
      </c>
    </row>
    <row r="60" spans="1:6" s="1" customFormat="1" ht="54.75" customHeight="1">
      <c r="A60" s="11" t="s">
        <v>171</v>
      </c>
      <c r="B60" s="41" t="s">
        <v>94</v>
      </c>
      <c r="C60" s="13"/>
      <c r="D60" s="31">
        <f>D61</f>
        <v>5990</v>
      </c>
      <c r="E60" s="31">
        <f>E61</f>
        <v>5982.06</v>
      </c>
      <c r="F60" s="34">
        <v>0</v>
      </c>
    </row>
    <row r="61" spans="1:6" ht="41.25" customHeight="1">
      <c r="A61" s="11" t="s">
        <v>6</v>
      </c>
      <c r="B61" s="12"/>
      <c r="C61" s="13">
        <v>200</v>
      </c>
      <c r="D61" s="31">
        <v>5990</v>
      </c>
      <c r="E61" s="31">
        <v>5982.06</v>
      </c>
      <c r="F61" s="34">
        <v>0</v>
      </c>
    </row>
    <row r="62" spans="1:6" s="1" customFormat="1" ht="68.25" customHeight="1">
      <c r="A62" s="8" t="s">
        <v>172</v>
      </c>
      <c r="B62" s="9" t="s">
        <v>173</v>
      </c>
      <c r="C62" s="13"/>
      <c r="D62" s="31">
        <f aca="true" t="shared" si="3" ref="D62:F64">D63</f>
        <v>8000</v>
      </c>
      <c r="E62" s="31">
        <f t="shared" si="3"/>
        <v>0</v>
      </c>
      <c r="F62" s="31">
        <f t="shared" si="3"/>
        <v>0</v>
      </c>
    </row>
    <row r="63" spans="1:6" s="1" customFormat="1" ht="105" customHeight="1">
      <c r="A63" s="55" t="s">
        <v>174</v>
      </c>
      <c r="B63" s="9" t="s">
        <v>175</v>
      </c>
      <c r="C63" s="13"/>
      <c r="D63" s="31">
        <f t="shared" si="3"/>
        <v>8000</v>
      </c>
      <c r="E63" s="31">
        <f t="shared" si="3"/>
        <v>0</v>
      </c>
      <c r="F63" s="31">
        <f t="shared" si="3"/>
        <v>0</v>
      </c>
    </row>
    <row r="64" spans="1:6" s="1" customFormat="1" ht="64.5" customHeight="1">
      <c r="A64" s="51" t="s">
        <v>176</v>
      </c>
      <c r="B64" s="12" t="s">
        <v>177</v>
      </c>
      <c r="C64" s="13"/>
      <c r="D64" s="31">
        <f t="shared" si="3"/>
        <v>8000</v>
      </c>
      <c r="E64" s="31">
        <f t="shared" si="3"/>
        <v>0</v>
      </c>
      <c r="F64" s="31">
        <f t="shared" si="3"/>
        <v>0</v>
      </c>
    </row>
    <row r="65" spans="1:6" s="1" customFormat="1" ht="41.25" customHeight="1">
      <c r="A65" s="11" t="s">
        <v>6</v>
      </c>
      <c r="B65" s="12"/>
      <c r="C65" s="13">
        <v>200</v>
      </c>
      <c r="D65" s="31">
        <v>8000</v>
      </c>
      <c r="E65" s="31">
        <v>0</v>
      </c>
      <c r="F65" s="34">
        <f>E65/D65*100</f>
        <v>0</v>
      </c>
    </row>
    <row r="66" spans="1:6" ht="50.25" customHeight="1">
      <c r="A66" s="5" t="s">
        <v>207</v>
      </c>
      <c r="B66" s="6" t="s">
        <v>95</v>
      </c>
      <c r="C66" s="7" t="s">
        <v>5</v>
      </c>
      <c r="D66" s="29">
        <f>D67</f>
        <v>200000</v>
      </c>
      <c r="E66" s="29">
        <f>E67</f>
        <v>98500</v>
      </c>
      <c r="F66" s="34">
        <f t="shared" si="2"/>
        <v>49.25</v>
      </c>
    </row>
    <row r="67" spans="1:6" ht="49.5" customHeight="1">
      <c r="A67" s="8" t="s">
        <v>208</v>
      </c>
      <c r="B67" s="9" t="s">
        <v>96</v>
      </c>
      <c r="C67" s="10" t="s">
        <v>5</v>
      </c>
      <c r="D67" s="30">
        <f>D69</f>
        <v>200000</v>
      </c>
      <c r="E67" s="30">
        <f>E69</f>
        <v>98500</v>
      </c>
      <c r="F67" s="34">
        <f t="shared" si="2"/>
        <v>49.25</v>
      </c>
    </row>
    <row r="68" spans="1:6" s="1" customFormat="1" ht="49.5" customHeight="1">
      <c r="A68" s="8" t="s">
        <v>97</v>
      </c>
      <c r="B68" s="44" t="s">
        <v>98</v>
      </c>
      <c r="C68" s="10"/>
      <c r="D68" s="30">
        <f>D69</f>
        <v>200000</v>
      </c>
      <c r="E68" s="30">
        <f>E69</f>
        <v>98500</v>
      </c>
      <c r="F68" s="34">
        <f t="shared" si="2"/>
        <v>49.25</v>
      </c>
    </row>
    <row r="69" spans="1:6" ht="59.25" customHeight="1">
      <c r="A69" s="11" t="s">
        <v>178</v>
      </c>
      <c r="B69" s="47" t="s">
        <v>99</v>
      </c>
      <c r="C69" s="13" t="s">
        <v>5</v>
      </c>
      <c r="D69" s="31">
        <f>D70+D71</f>
        <v>200000</v>
      </c>
      <c r="E69" s="31">
        <f>E71</f>
        <v>98500</v>
      </c>
      <c r="F69" s="34">
        <f t="shared" si="2"/>
        <v>49.25</v>
      </c>
    </row>
    <row r="70" spans="1:6" ht="33" customHeight="1" hidden="1">
      <c r="A70" s="11" t="s">
        <v>6</v>
      </c>
      <c r="B70" s="12" t="s">
        <v>5</v>
      </c>
      <c r="C70" s="13">
        <v>200</v>
      </c>
      <c r="D70" s="31">
        <v>0</v>
      </c>
      <c r="E70" s="31">
        <v>0</v>
      </c>
      <c r="F70" s="34" t="e">
        <f t="shared" si="2"/>
        <v>#DIV/0!</v>
      </c>
    </row>
    <row r="71" spans="1:6" ht="20.25" customHeight="1">
      <c r="A71" s="11" t="s">
        <v>20</v>
      </c>
      <c r="B71" s="16"/>
      <c r="C71" s="13">
        <v>200</v>
      </c>
      <c r="D71" s="31">
        <v>200000</v>
      </c>
      <c r="E71" s="31">
        <v>98500</v>
      </c>
      <c r="F71" s="34">
        <f t="shared" si="2"/>
        <v>49.25</v>
      </c>
    </row>
    <row r="72" spans="1:6" ht="64.5" customHeight="1" hidden="1">
      <c r="A72" s="5" t="s">
        <v>100</v>
      </c>
      <c r="B72" s="6" t="s">
        <v>102</v>
      </c>
      <c r="C72" s="13"/>
      <c r="D72" s="29">
        <f>D73</f>
        <v>0</v>
      </c>
      <c r="E72" s="29">
        <f>E73</f>
        <v>0</v>
      </c>
      <c r="F72" s="34" t="e">
        <f t="shared" si="2"/>
        <v>#DIV/0!</v>
      </c>
    </row>
    <row r="73" spans="1:6" ht="64.5" customHeight="1" hidden="1">
      <c r="A73" s="8" t="s">
        <v>101</v>
      </c>
      <c r="B73" s="9" t="s">
        <v>103</v>
      </c>
      <c r="C73" s="13"/>
      <c r="D73" s="30">
        <f>D75</f>
        <v>0</v>
      </c>
      <c r="E73" s="30">
        <f>E75</f>
        <v>0</v>
      </c>
      <c r="F73" s="34" t="e">
        <f t="shared" si="2"/>
        <v>#DIV/0!</v>
      </c>
    </row>
    <row r="74" spans="1:6" s="1" customFormat="1" ht="64.5" customHeight="1" hidden="1">
      <c r="A74" s="8" t="s">
        <v>106</v>
      </c>
      <c r="B74" s="9" t="s">
        <v>107</v>
      </c>
      <c r="C74" s="13"/>
      <c r="D74" s="30">
        <f>D75</f>
        <v>0</v>
      </c>
      <c r="E74" s="30">
        <f>E75</f>
        <v>0</v>
      </c>
      <c r="F74" s="34" t="e">
        <f t="shared" si="2"/>
        <v>#DIV/0!</v>
      </c>
    </row>
    <row r="75" spans="1:6" ht="51" customHeight="1" hidden="1">
      <c r="A75" s="11" t="s">
        <v>108</v>
      </c>
      <c r="B75" s="49" t="s">
        <v>104</v>
      </c>
      <c r="C75" s="13" t="s">
        <v>38</v>
      </c>
      <c r="D75" s="31">
        <f>D76+D77</f>
        <v>0</v>
      </c>
      <c r="E75" s="31">
        <f>E76+E77</f>
        <v>0</v>
      </c>
      <c r="F75" s="34" t="e">
        <f t="shared" si="2"/>
        <v>#DIV/0!</v>
      </c>
    </row>
    <row r="76" spans="1:6" ht="20.25" customHeight="1" hidden="1">
      <c r="A76" s="11" t="s">
        <v>6</v>
      </c>
      <c r="B76" s="12"/>
      <c r="C76" s="13">
        <v>200</v>
      </c>
      <c r="D76" s="31">
        <v>0</v>
      </c>
      <c r="E76" s="28">
        <v>0</v>
      </c>
      <c r="F76" s="34" t="e">
        <f t="shared" si="2"/>
        <v>#DIV/0!</v>
      </c>
    </row>
    <row r="77" spans="1:6" ht="17.25" customHeight="1" hidden="1">
      <c r="A77" s="11" t="s">
        <v>21</v>
      </c>
      <c r="B77" s="12"/>
      <c r="C77" s="13">
        <v>800</v>
      </c>
      <c r="D77" s="31">
        <v>0</v>
      </c>
      <c r="E77" s="31">
        <v>0</v>
      </c>
      <c r="F77" s="34" t="e">
        <f t="shared" si="2"/>
        <v>#DIV/0!</v>
      </c>
    </row>
    <row r="78" spans="1:6" ht="51" customHeight="1">
      <c r="A78" s="5" t="s">
        <v>179</v>
      </c>
      <c r="B78" s="6" t="s">
        <v>109</v>
      </c>
      <c r="C78" s="7" t="s">
        <v>5</v>
      </c>
      <c r="D78" s="29">
        <f>D79</f>
        <v>2263266</v>
      </c>
      <c r="E78" s="29">
        <f>E79</f>
        <v>218925.92</v>
      </c>
      <c r="F78" s="34">
        <f t="shared" si="2"/>
        <v>9.673008828834085</v>
      </c>
    </row>
    <row r="79" spans="1:6" ht="57" customHeight="1">
      <c r="A79" s="8" t="s">
        <v>180</v>
      </c>
      <c r="B79" s="9" t="s">
        <v>110</v>
      </c>
      <c r="C79" s="10" t="s">
        <v>5</v>
      </c>
      <c r="D79" s="30">
        <f>D80</f>
        <v>2263266</v>
      </c>
      <c r="E79" s="28">
        <f>E80</f>
        <v>218925.92</v>
      </c>
      <c r="F79" s="34">
        <f t="shared" si="2"/>
        <v>9.673008828834085</v>
      </c>
    </row>
    <row r="80" spans="1:6" s="1" customFormat="1" ht="68.25" customHeight="1">
      <c r="A80" s="8" t="s">
        <v>105</v>
      </c>
      <c r="B80" s="9" t="s">
        <v>182</v>
      </c>
      <c r="C80" s="13"/>
      <c r="D80" s="30">
        <f>D81+D84</f>
        <v>2263266</v>
      </c>
      <c r="E80" s="30">
        <f>E81+E84</f>
        <v>218925.92</v>
      </c>
      <c r="F80" s="34">
        <f>E80/D80*100</f>
        <v>9.673008828834085</v>
      </c>
    </row>
    <row r="81" spans="1:6" ht="58.5" customHeight="1">
      <c r="A81" s="11" t="s">
        <v>181</v>
      </c>
      <c r="B81" s="33" t="s">
        <v>111</v>
      </c>
      <c r="C81" s="13" t="s">
        <v>5</v>
      </c>
      <c r="D81" s="31">
        <f>D82+D83</f>
        <v>391000</v>
      </c>
      <c r="E81" s="31">
        <f>E82+E83</f>
        <v>218925.92</v>
      </c>
      <c r="F81" s="34">
        <f t="shared" si="2"/>
        <v>55.991283887468036</v>
      </c>
    </row>
    <row r="82" spans="1:6" ht="36" customHeight="1">
      <c r="A82" s="11" t="s">
        <v>6</v>
      </c>
      <c r="B82" s="12" t="s">
        <v>5</v>
      </c>
      <c r="C82" s="13">
        <v>200</v>
      </c>
      <c r="D82" s="31">
        <v>292000</v>
      </c>
      <c r="E82" s="31">
        <v>120876.96</v>
      </c>
      <c r="F82" s="34">
        <f t="shared" si="2"/>
        <v>41.39621917808219</v>
      </c>
    </row>
    <row r="83" spans="1:6" s="1" customFormat="1" ht="36" customHeight="1">
      <c r="A83" s="11" t="s">
        <v>12</v>
      </c>
      <c r="B83" s="12"/>
      <c r="C83" s="13">
        <v>400</v>
      </c>
      <c r="D83" s="31">
        <v>99000</v>
      </c>
      <c r="E83" s="31">
        <v>98048.96</v>
      </c>
      <c r="F83" s="34">
        <f t="shared" si="2"/>
        <v>99.03935353535354</v>
      </c>
    </row>
    <row r="84" spans="1:6" s="1" customFormat="1" ht="52.5" customHeight="1">
      <c r="A84" s="11" t="s">
        <v>212</v>
      </c>
      <c r="B84" s="12" t="s">
        <v>213</v>
      </c>
      <c r="C84" s="13"/>
      <c r="D84" s="31">
        <f>D85</f>
        <v>1872266</v>
      </c>
      <c r="E84" s="31">
        <f>E85</f>
        <v>0</v>
      </c>
      <c r="F84" s="34">
        <f t="shared" si="2"/>
        <v>0</v>
      </c>
    </row>
    <row r="85" spans="1:6" s="1" customFormat="1" ht="36" customHeight="1">
      <c r="A85" s="11" t="s">
        <v>12</v>
      </c>
      <c r="B85" s="12"/>
      <c r="C85" s="13">
        <v>400</v>
      </c>
      <c r="D85" s="31">
        <v>1872266</v>
      </c>
      <c r="E85" s="31">
        <v>0</v>
      </c>
      <c r="F85" s="34">
        <f t="shared" si="2"/>
        <v>0</v>
      </c>
    </row>
    <row r="86" spans="1:6" ht="62.25" customHeight="1">
      <c r="A86" s="17" t="s">
        <v>183</v>
      </c>
      <c r="B86" s="18" t="s">
        <v>112</v>
      </c>
      <c r="C86" s="19" t="s">
        <v>5</v>
      </c>
      <c r="D86" s="26">
        <f>D87+D91+D99</f>
        <v>349000</v>
      </c>
      <c r="E86" s="26">
        <f>E87+E91+E99</f>
        <v>60426.09</v>
      </c>
      <c r="F86" s="34">
        <f t="shared" si="2"/>
        <v>17.314065902578797</v>
      </c>
    </row>
    <row r="87" spans="1:6" ht="55.5" customHeight="1">
      <c r="A87" s="20" t="s">
        <v>184</v>
      </c>
      <c r="B87" s="21" t="s">
        <v>113</v>
      </c>
      <c r="C87" s="22" t="s">
        <v>5</v>
      </c>
      <c r="D87" s="27">
        <f>D89</f>
        <v>260000</v>
      </c>
      <c r="E87" s="27">
        <f>E89</f>
        <v>0</v>
      </c>
      <c r="F87" s="34">
        <f t="shared" si="2"/>
        <v>0</v>
      </c>
    </row>
    <row r="88" spans="1:6" s="1" customFormat="1" ht="78.75" customHeight="1">
      <c r="A88" s="20" t="s">
        <v>114</v>
      </c>
      <c r="B88" s="21" t="s">
        <v>115</v>
      </c>
      <c r="C88" s="22"/>
      <c r="D88" s="27">
        <f>D89</f>
        <v>260000</v>
      </c>
      <c r="E88" s="27">
        <f>E89</f>
        <v>0</v>
      </c>
      <c r="F88" s="34">
        <f t="shared" si="2"/>
        <v>0</v>
      </c>
    </row>
    <row r="89" spans="1:6" ht="62.25" customHeight="1">
      <c r="A89" s="23" t="s">
        <v>185</v>
      </c>
      <c r="B89" s="48" t="s">
        <v>116</v>
      </c>
      <c r="C89" s="25" t="s">
        <v>5</v>
      </c>
      <c r="D89" s="28">
        <f>D90</f>
        <v>260000</v>
      </c>
      <c r="E89" s="28">
        <f>E90</f>
        <v>0</v>
      </c>
      <c r="F89" s="34">
        <f t="shared" si="2"/>
        <v>0</v>
      </c>
    </row>
    <row r="90" spans="1:6" ht="39.75" customHeight="1">
      <c r="A90" s="23" t="s">
        <v>6</v>
      </c>
      <c r="B90" s="24" t="s">
        <v>5</v>
      </c>
      <c r="C90" s="25">
        <v>200</v>
      </c>
      <c r="D90" s="28">
        <v>260000</v>
      </c>
      <c r="E90" s="27">
        <v>0</v>
      </c>
      <c r="F90" s="34">
        <f t="shared" si="2"/>
        <v>0</v>
      </c>
    </row>
    <row r="91" spans="1:6" ht="48.75" customHeight="1">
      <c r="A91" s="20" t="s">
        <v>186</v>
      </c>
      <c r="B91" s="21" t="s">
        <v>117</v>
      </c>
      <c r="C91" s="22" t="s">
        <v>5</v>
      </c>
      <c r="D91" s="27">
        <f>D92+D94</f>
        <v>89000</v>
      </c>
      <c r="E91" s="27">
        <f>E92+E94</f>
        <v>60426.09</v>
      </c>
      <c r="F91" s="34">
        <v>0</v>
      </c>
    </row>
    <row r="92" spans="1:6" s="1" customFormat="1" ht="48.75" customHeight="1" hidden="1">
      <c r="A92" s="23" t="s">
        <v>39</v>
      </c>
      <c r="B92" s="35">
        <v>1946424</v>
      </c>
      <c r="C92" s="22"/>
      <c r="D92" s="28">
        <f>D93</f>
        <v>0</v>
      </c>
      <c r="E92" s="28">
        <f>E93</f>
        <v>0</v>
      </c>
      <c r="F92" s="34" t="e">
        <f t="shared" si="2"/>
        <v>#DIV/0!</v>
      </c>
    </row>
    <row r="93" spans="1:6" s="1" customFormat="1" ht="37.5" customHeight="1" hidden="1">
      <c r="A93" s="23" t="s">
        <v>6</v>
      </c>
      <c r="B93" s="12"/>
      <c r="C93" s="13">
        <v>200</v>
      </c>
      <c r="D93" s="27">
        <v>0</v>
      </c>
      <c r="E93" s="28">
        <v>0</v>
      </c>
      <c r="F93" s="34" t="e">
        <f t="shared" si="2"/>
        <v>#DIV/0!</v>
      </c>
    </row>
    <row r="94" spans="1:6" ht="66.75" customHeight="1">
      <c r="A94" s="20" t="s">
        <v>187</v>
      </c>
      <c r="B94" s="48" t="s">
        <v>118</v>
      </c>
      <c r="C94" s="25" t="s">
        <v>5</v>
      </c>
      <c r="D94" s="28">
        <f>D97</f>
        <v>89000</v>
      </c>
      <c r="E94" s="28">
        <f>E97</f>
        <v>60426.09</v>
      </c>
      <c r="F94" s="34">
        <v>0</v>
      </c>
    </row>
    <row r="95" spans="1:6" ht="38.25" customHeight="1" hidden="1">
      <c r="A95" s="20" t="s">
        <v>188</v>
      </c>
      <c r="B95" s="24" t="s">
        <v>5</v>
      </c>
      <c r="C95" s="25">
        <v>200</v>
      </c>
      <c r="D95" s="28">
        <v>0</v>
      </c>
      <c r="E95" s="28">
        <v>0</v>
      </c>
      <c r="F95" s="34">
        <v>0</v>
      </c>
    </row>
    <row r="96" spans="1:6" ht="22.5" customHeight="1" hidden="1">
      <c r="A96" s="20" t="s">
        <v>187</v>
      </c>
      <c r="B96" s="45" t="s">
        <v>5</v>
      </c>
      <c r="C96" s="25">
        <v>800</v>
      </c>
      <c r="D96" s="28">
        <v>0</v>
      </c>
      <c r="E96" s="27">
        <v>0</v>
      </c>
      <c r="F96" s="34" t="e">
        <f t="shared" si="2"/>
        <v>#DIV/0!</v>
      </c>
    </row>
    <row r="97" spans="1:6" ht="62.25" customHeight="1">
      <c r="A97" s="20" t="s">
        <v>188</v>
      </c>
      <c r="B97" s="50" t="s">
        <v>119</v>
      </c>
      <c r="C97" s="22"/>
      <c r="D97" s="27">
        <f>D98</f>
        <v>89000</v>
      </c>
      <c r="E97" s="27">
        <f>E98</f>
        <v>60426.09</v>
      </c>
      <c r="F97" s="36">
        <f t="shared" si="2"/>
        <v>67.89448314606742</v>
      </c>
    </row>
    <row r="98" spans="1:6" ht="20.25" customHeight="1">
      <c r="A98" s="23" t="s">
        <v>21</v>
      </c>
      <c r="B98" s="24"/>
      <c r="C98" s="25">
        <v>200</v>
      </c>
      <c r="D98" s="28">
        <v>89000</v>
      </c>
      <c r="E98" s="31">
        <v>60426.09</v>
      </c>
      <c r="F98" s="34">
        <f t="shared" si="2"/>
        <v>67.89448314606742</v>
      </c>
    </row>
    <row r="99" spans="1:6" s="1" customFormat="1" ht="66" customHeight="1" hidden="1">
      <c r="A99" s="23" t="s">
        <v>60</v>
      </c>
      <c r="B99" s="24" t="s">
        <v>53</v>
      </c>
      <c r="C99" s="25"/>
      <c r="D99" s="27">
        <f>D100+D102</f>
        <v>0</v>
      </c>
      <c r="E99" s="27">
        <f>E100+E102</f>
        <v>0</v>
      </c>
      <c r="F99" s="34">
        <v>0</v>
      </c>
    </row>
    <row r="100" spans="1:6" s="1" customFormat="1" ht="68.25" customHeight="1" hidden="1">
      <c r="A100" s="23" t="s">
        <v>61</v>
      </c>
      <c r="B100" s="40" t="s">
        <v>62</v>
      </c>
      <c r="C100" s="25"/>
      <c r="D100" s="27">
        <f>D101</f>
        <v>0</v>
      </c>
      <c r="E100" s="27">
        <f>D100</f>
        <v>0</v>
      </c>
      <c r="F100" s="34">
        <v>0</v>
      </c>
    </row>
    <row r="101" spans="1:6" s="1" customFormat="1" ht="39.75" customHeight="1" hidden="1">
      <c r="A101" s="23" t="s">
        <v>63</v>
      </c>
      <c r="B101" s="24"/>
      <c r="C101" s="25">
        <v>200</v>
      </c>
      <c r="D101" s="28">
        <v>0</v>
      </c>
      <c r="E101" s="31">
        <v>0</v>
      </c>
      <c r="F101" s="34">
        <v>0</v>
      </c>
    </row>
    <row r="102" spans="1:6" s="1" customFormat="1" ht="48" customHeight="1" hidden="1">
      <c r="A102" s="23" t="s">
        <v>54</v>
      </c>
      <c r="B102" s="40" t="s">
        <v>56</v>
      </c>
      <c r="C102" s="25"/>
      <c r="D102" s="27">
        <v>0</v>
      </c>
      <c r="E102" s="27">
        <v>0</v>
      </c>
      <c r="F102" s="34" t="e">
        <f t="shared" si="2"/>
        <v>#DIV/0!</v>
      </c>
    </row>
    <row r="103" spans="1:6" s="1" customFormat="1" ht="20.25" customHeight="1" hidden="1">
      <c r="A103" s="23" t="s">
        <v>55</v>
      </c>
      <c r="B103" s="24"/>
      <c r="C103" s="25">
        <v>500</v>
      </c>
      <c r="D103" s="28">
        <v>0</v>
      </c>
      <c r="E103" s="31">
        <v>0</v>
      </c>
      <c r="F103" s="34" t="e">
        <f t="shared" si="2"/>
        <v>#DIV/0!</v>
      </c>
    </row>
    <row r="104" spans="1:6" ht="54" customHeight="1">
      <c r="A104" s="5" t="s">
        <v>189</v>
      </c>
      <c r="B104" s="6" t="s">
        <v>120</v>
      </c>
      <c r="C104" s="7" t="s">
        <v>5</v>
      </c>
      <c r="D104" s="29">
        <f aca="true" t="shared" si="4" ref="D104:E107">D105</f>
        <v>2000</v>
      </c>
      <c r="E104" s="29">
        <f t="shared" si="4"/>
        <v>0</v>
      </c>
      <c r="F104" s="34">
        <f t="shared" si="2"/>
        <v>0</v>
      </c>
    </row>
    <row r="105" spans="1:6" ht="66.75" customHeight="1">
      <c r="A105" s="8" t="s">
        <v>190</v>
      </c>
      <c r="B105" s="9" t="s">
        <v>121</v>
      </c>
      <c r="C105" s="10" t="s">
        <v>5</v>
      </c>
      <c r="D105" s="30">
        <f>D107</f>
        <v>2000</v>
      </c>
      <c r="E105" s="27">
        <f>E107</f>
        <v>0</v>
      </c>
      <c r="F105" s="36">
        <f t="shared" si="2"/>
        <v>0</v>
      </c>
    </row>
    <row r="106" spans="1:6" s="1" customFormat="1" ht="55.5" customHeight="1">
      <c r="A106" s="8" t="s">
        <v>122</v>
      </c>
      <c r="B106" s="9" t="s">
        <v>123</v>
      </c>
      <c r="C106" s="10"/>
      <c r="D106" s="30">
        <f>D107</f>
        <v>2000</v>
      </c>
      <c r="E106" s="30">
        <f>E107</f>
        <v>0</v>
      </c>
      <c r="F106" s="36">
        <f t="shared" si="2"/>
        <v>0</v>
      </c>
    </row>
    <row r="107" spans="1:6" ht="64.5" customHeight="1">
      <c r="A107" s="11" t="s">
        <v>191</v>
      </c>
      <c r="B107" s="33" t="s">
        <v>124</v>
      </c>
      <c r="C107" s="13" t="s">
        <v>5</v>
      </c>
      <c r="D107" s="31">
        <f t="shared" si="4"/>
        <v>2000</v>
      </c>
      <c r="E107" s="28">
        <f t="shared" si="4"/>
        <v>0</v>
      </c>
      <c r="F107" s="34">
        <f t="shared" si="2"/>
        <v>0</v>
      </c>
    </row>
    <row r="108" spans="1:6" ht="34.5" customHeight="1">
      <c r="A108" s="11" t="s">
        <v>6</v>
      </c>
      <c r="B108" s="12" t="s">
        <v>5</v>
      </c>
      <c r="C108" s="13">
        <v>200</v>
      </c>
      <c r="D108" s="31">
        <v>2000</v>
      </c>
      <c r="E108" s="31">
        <v>0</v>
      </c>
      <c r="F108" s="34">
        <f t="shared" si="2"/>
        <v>0</v>
      </c>
    </row>
    <row r="109" spans="1:6" ht="50.25" customHeight="1">
      <c r="A109" s="5" t="s">
        <v>192</v>
      </c>
      <c r="B109" s="6" t="s">
        <v>125</v>
      </c>
      <c r="C109" s="7"/>
      <c r="D109" s="29">
        <f>D110+D115+D119</f>
        <v>698000</v>
      </c>
      <c r="E109" s="29">
        <f>E110+E115+E119</f>
        <v>243707.07</v>
      </c>
      <c r="F109" s="37">
        <f t="shared" si="2"/>
        <v>34.91505300859599</v>
      </c>
    </row>
    <row r="110" spans="1:6" ht="48.75" customHeight="1">
      <c r="A110" s="8" t="s">
        <v>193</v>
      </c>
      <c r="B110" s="9" t="s">
        <v>126</v>
      </c>
      <c r="C110" s="13"/>
      <c r="D110" s="30">
        <f>D112</f>
        <v>78000</v>
      </c>
      <c r="E110" s="28">
        <f>E112</f>
        <v>46425.5</v>
      </c>
      <c r="F110" s="34">
        <f aca="true" t="shared" si="5" ref="F110:F169">E110/D110*100</f>
        <v>59.51987179487179</v>
      </c>
    </row>
    <row r="111" spans="1:6" s="1" customFormat="1" ht="48.75" customHeight="1">
      <c r="A111" s="11" t="s">
        <v>127</v>
      </c>
      <c r="B111" s="9" t="s">
        <v>128</v>
      </c>
      <c r="C111" s="13"/>
      <c r="D111" s="30">
        <f>D112</f>
        <v>78000</v>
      </c>
      <c r="E111" s="28">
        <f>E112</f>
        <v>46425.5</v>
      </c>
      <c r="F111" s="34">
        <f t="shared" si="5"/>
        <v>59.51987179487179</v>
      </c>
    </row>
    <row r="112" spans="1:6" ht="53.25" customHeight="1">
      <c r="A112" s="23" t="s">
        <v>194</v>
      </c>
      <c r="B112" s="33" t="s">
        <v>129</v>
      </c>
      <c r="C112" s="13"/>
      <c r="D112" s="31">
        <f>D113+D114</f>
        <v>78000</v>
      </c>
      <c r="E112" s="31">
        <f>E113+E114</f>
        <v>46425.5</v>
      </c>
      <c r="F112" s="34">
        <f t="shared" si="5"/>
        <v>59.51987179487179</v>
      </c>
    </row>
    <row r="113" spans="1:6" ht="35.25" customHeight="1">
      <c r="A113" s="23" t="s">
        <v>6</v>
      </c>
      <c r="B113" s="12"/>
      <c r="C113" s="13">
        <v>200</v>
      </c>
      <c r="D113" s="31">
        <v>58000</v>
      </c>
      <c r="E113" s="28">
        <v>26425.5</v>
      </c>
      <c r="F113" s="34">
        <f t="shared" si="5"/>
        <v>45.561206896551724</v>
      </c>
    </row>
    <row r="114" spans="1:6" s="1" customFormat="1" ht="25.5" customHeight="1">
      <c r="A114" s="11" t="s">
        <v>21</v>
      </c>
      <c r="B114" s="12"/>
      <c r="C114" s="13">
        <v>800</v>
      </c>
      <c r="D114" s="31">
        <v>20000</v>
      </c>
      <c r="E114" s="28">
        <v>20000</v>
      </c>
      <c r="F114" s="34"/>
    </row>
    <row r="115" spans="1:6" ht="51" customHeight="1">
      <c r="A115" s="8" t="s">
        <v>195</v>
      </c>
      <c r="B115" s="9" t="s">
        <v>130</v>
      </c>
      <c r="C115" s="13"/>
      <c r="D115" s="30">
        <f>D117</f>
        <v>100000</v>
      </c>
      <c r="E115" s="28">
        <f>E117</f>
        <v>29500</v>
      </c>
      <c r="F115" s="34">
        <f t="shared" si="5"/>
        <v>29.5</v>
      </c>
    </row>
    <row r="116" spans="1:6" s="1" customFormat="1" ht="39.75" customHeight="1">
      <c r="A116" s="11" t="s">
        <v>131</v>
      </c>
      <c r="B116" s="9" t="s">
        <v>132</v>
      </c>
      <c r="C116" s="13"/>
      <c r="D116" s="30">
        <f>D117</f>
        <v>100000</v>
      </c>
      <c r="E116" s="30">
        <f>E117</f>
        <v>29500</v>
      </c>
      <c r="F116" s="34">
        <f t="shared" si="5"/>
        <v>29.5</v>
      </c>
    </row>
    <row r="117" spans="1:6" ht="63" customHeight="1">
      <c r="A117" s="23" t="s">
        <v>196</v>
      </c>
      <c r="B117" s="48" t="s">
        <v>133</v>
      </c>
      <c r="C117" s="13"/>
      <c r="D117" s="31">
        <f>D118</f>
        <v>100000</v>
      </c>
      <c r="E117" s="28">
        <f>E118</f>
        <v>29500</v>
      </c>
      <c r="F117" s="34">
        <f t="shared" si="5"/>
        <v>29.5</v>
      </c>
    </row>
    <row r="118" spans="1:6" ht="41.25" customHeight="1">
      <c r="A118" s="23" t="s">
        <v>6</v>
      </c>
      <c r="B118" s="12"/>
      <c r="C118" s="13">
        <v>200</v>
      </c>
      <c r="D118" s="31">
        <v>100000</v>
      </c>
      <c r="E118" s="28">
        <v>29500</v>
      </c>
      <c r="F118" s="34">
        <f t="shared" si="5"/>
        <v>29.5</v>
      </c>
    </row>
    <row r="119" spans="1:6" ht="39" customHeight="1">
      <c r="A119" s="23" t="s">
        <v>214</v>
      </c>
      <c r="B119" s="12" t="s">
        <v>220</v>
      </c>
      <c r="C119" s="13"/>
      <c r="D119" s="31">
        <f>D120</f>
        <v>520000</v>
      </c>
      <c r="E119" s="31">
        <f>E120</f>
        <v>167781.57</v>
      </c>
      <c r="F119" s="34">
        <v>0</v>
      </c>
    </row>
    <row r="120" spans="1:6" s="1" customFormat="1" ht="42" customHeight="1">
      <c r="A120" s="23" t="s">
        <v>215</v>
      </c>
      <c r="B120" s="12" t="s">
        <v>219</v>
      </c>
      <c r="C120" s="13"/>
      <c r="D120" s="31">
        <f>D121</f>
        <v>520000</v>
      </c>
      <c r="E120" s="31">
        <f>E121</f>
        <v>167781.57</v>
      </c>
      <c r="F120" s="34">
        <f t="shared" si="5"/>
        <v>32.265686538461544</v>
      </c>
    </row>
    <row r="121" spans="1:6" s="1" customFormat="1" ht="38.25" customHeight="1">
      <c r="A121" s="23" t="s">
        <v>216</v>
      </c>
      <c r="B121" s="39" t="s">
        <v>218</v>
      </c>
      <c r="C121" s="13"/>
      <c r="D121" s="31">
        <f>D122+D123+D124</f>
        <v>520000</v>
      </c>
      <c r="E121" s="31">
        <f>E122+E123+E124</f>
        <v>167781.57</v>
      </c>
      <c r="F121" s="34">
        <f t="shared" si="5"/>
        <v>32.265686538461544</v>
      </c>
    </row>
    <row r="122" spans="1:6" s="1" customFormat="1" ht="67.5" customHeight="1">
      <c r="A122" s="23" t="s">
        <v>217</v>
      </c>
      <c r="B122" s="38"/>
      <c r="C122" s="13">
        <v>100</v>
      </c>
      <c r="D122" s="31">
        <v>437000</v>
      </c>
      <c r="E122" s="30">
        <v>147762.25</v>
      </c>
      <c r="F122" s="34">
        <f t="shared" si="5"/>
        <v>33.81287185354691</v>
      </c>
    </row>
    <row r="123" spans="1:6" ht="35.25" customHeight="1">
      <c r="A123" s="23" t="s">
        <v>6</v>
      </c>
      <c r="B123" s="12"/>
      <c r="C123" s="13">
        <v>200</v>
      </c>
      <c r="D123" s="31">
        <v>77000</v>
      </c>
      <c r="E123" s="31">
        <v>20019.32</v>
      </c>
      <c r="F123" s="34">
        <f t="shared" si="5"/>
        <v>25.999116883116884</v>
      </c>
    </row>
    <row r="124" spans="1:6" ht="30" customHeight="1">
      <c r="A124" s="23" t="s">
        <v>21</v>
      </c>
      <c r="B124" s="12"/>
      <c r="C124" s="13">
        <v>800</v>
      </c>
      <c r="D124" s="31">
        <v>6000</v>
      </c>
      <c r="E124" s="28">
        <v>0</v>
      </c>
      <c r="F124" s="34">
        <f t="shared" si="5"/>
        <v>0</v>
      </c>
    </row>
    <row r="125" spans="1:6" s="1" customFormat="1" ht="59.25" customHeight="1" hidden="1">
      <c r="A125" s="23" t="s">
        <v>49</v>
      </c>
      <c r="B125" s="33" t="s">
        <v>57</v>
      </c>
      <c r="C125" s="13"/>
      <c r="D125" s="31">
        <f>D126</f>
        <v>0</v>
      </c>
      <c r="E125" s="31">
        <f>E126</f>
        <v>0</v>
      </c>
      <c r="F125" s="34">
        <v>0</v>
      </c>
    </row>
    <row r="126" spans="1:6" s="1" customFormat="1" ht="66.75" customHeight="1" hidden="1">
      <c r="A126" s="23" t="s">
        <v>6</v>
      </c>
      <c r="B126" s="12"/>
      <c r="C126" s="13">
        <v>200</v>
      </c>
      <c r="D126" s="31">
        <v>0</v>
      </c>
      <c r="E126" s="28">
        <v>0</v>
      </c>
      <c r="F126" s="34">
        <v>0</v>
      </c>
    </row>
    <row r="127" spans="1:6" ht="66.75" customHeight="1">
      <c r="A127" s="5" t="s">
        <v>197</v>
      </c>
      <c r="B127" s="6" t="s">
        <v>134</v>
      </c>
      <c r="C127" s="7" t="s">
        <v>5</v>
      </c>
      <c r="D127" s="29">
        <f>D128</f>
        <v>7998045</v>
      </c>
      <c r="E127" s="29">
        <f>E128</f>
        <v>5491674.4399999995</v>
      </c>
      <c r="F127" s="34">
        <f t="shared" si="5"/>
        <v>68.66270994974396</v>
      </c>
    </row>
    <row r="128" spans="1:6" ht="66.75" customHeight="1">
      <c r="A128" s="8" t="s">
        <v>198</v>
      </c>
      <c r="B128" s="9" t="s">
        <v>135</v>
      </c>
      <c r="C128" s="10" t="s">
        <v>5</v>
      </c>
      <c r="D128" s="30">
        <f>D129</f>
        <v>7998045</v>
      </c>
      <c r="E128" s="30">
        <f>E129</f>
        <v>5491674.4399999995</v>
      </c>
      <c r="F128" s="34">
        <f t="shared" si="5"/>
        <v>68.66270994974396</v>
      </c>
    </row>
    <row r="129" spans="1:6" s="1" customFormat="1" ht="56.25" customHeight="1">
      <c r="A129" s="52" t="s">
        <v>199</v>
      </c>
      <c r="B129" s="9" t="s">
        <v>137</v>
      </c>
      <c r="C129" s="10"/>
      <c r="D129" s="30">
        <f>D131+D133+D135</f>
        <v>7998045</v>
      </c>
      <c r="E129" s="30">
        <f>E131+E133+E135</f>
        <v>5491674.4399999995</v>
      </c>
      <c r="F129" s="34">
        <f t="shared" si="5"/>
        <v>68.66270994974396</v>
      </c>
    </row>
    <row r="130" spans="1:6" ht="69.75" customHeight="1">
      <c r="A130" s="11" t="s">
        <v>200</v>
      </c>
      <c r="B130" s="48" t="s">
        <v>136</v>
      </c>
      <c r="C130" s="13" t="s">
        <v>5</v>
      </c>
      <c r="D130" s="31">
        <f>D131</f>
        <v>2513000</v>
      </c>
      <c r="E130" s="31">
        <f>E131</f>
        <v>2055470.64</v>
      </c>
      <c r="F130" s="34">
        <f t="shared" si="5"/>
        <v>81.79349940310385</v>
      </c>
    </row>
    <row r="131" spans="1:6" ht="33" customHeight="1">
      <c r="A131" s="11" t="s">
        <v>6</v>
      </c>
      <c r="B131" s="12" t="s">
        <v>5</v>
      </c>
      <c r="C131" s="13">
        <v>200</v>
      </c>
      <c r="D131" s="31">
        <v>2513000</v>
      </c>
      <c r="E131" s="31">
        <v>2055470.64</v>
      </c>
      <c r="F131" s="34">
        <f t="shared" si="5"/>
        <v>81.79349940310385</v>
      </c>
    </row>
    <row r="132" spans="1:6" ht="63" customHeight="1">
      <c r="A132" s="11" t="s">
        <v>201</v>
      </c>
      <c r="B132" s="33" t="s">
        <v>138</v>
      </c>
      <c r="C132" s="13"/>
      <c r="D132" s="31">
        <f>D133</f>
        <v>927743</v>
      </c>
      <c r="E132" s="31">
        <f>E133</f>
        <v>717333.8</v>
      </c>
      <c r="F132" s="34">
        <f t="shared" si="5"/>
        <v>77.32031392314467</v>
      </c>
    </row>
    <row r="133" spans="1:6" ht="34.5" customHeight="1">
      <c r="A133" s="11" t="s">
        <v>6</v>
      </c>
      <c r="B133" s="12"/>
      <c r="C133" s="13">
        <v>200</v>
      </c>
      <c r="D133" s="31">
        <v>927743</v>
      </c>
      <c r="E133" s="28">
        <v>717333.8</v>
      </c>
      <c r="F133" s="34">
        <f t="shared" si="5"/>
        <v>77.32031392314467</v>
      </c>
    </row>
    <row r="134" spans="1:6" s="1" customFormat="1" ht="30.75" customHeight="1">
      <c r="A134" s="11" t="s">
        <v>22</v>
      </c>
      <c r="B134" s="48" t="s">
        <v>139</v>
      </c>
      <c r="C134" s="13"/>
      <c r="D134" s="31">
        <f>+D135</f>
        <v>4557302</v>
      </c>
      <c r="E134" s="31">
        <f>E135</f>
        <v>2718870</v>
      </c>
      <c r="F134" s="34">
        <f t="shared" si="5"/>
        <v>59.659640726026055</v>
      </c>
    </row>
    <row r="135" spans="1:6" ht="36.75" customHeight="1">
      <c r="A135" s="11" t="s">
        <v>6</v>
      </c>
      <c r="B135" s="12"/>
      <c r="C135" s="13">
        <v>200</v>
      </c>
      <c r="D135" s="31">
        <v>4557302</v>
      </c>
      <c r="E135" s="28">
        <v>2718870</v>
      </c>
      <c r="F135" s="34">
        <f t="shared" si="5"/>
        <v>59.659640726026055</v>
      </c>
    </row>
    <row r="136" spans="1:6" ht="54.75" customHeight="1" hidden="1">
      <c r="A136" s="5" t="s">
        <v>40</v>
      </c>
      <c r="B136" s="6" t="s">
        <v>41</v>
      </c>
      <c r="C136" s="7"/>
      <c r="D136" s="29">
        <v>0</v>
      </c>
      <c r="E136" s="29">
        <v>0</v>
      </c>
      <c r="F136" s="34" t="e">
        <f t="shared" si="5"/>
        <v>#DIV/0!</v>
      </c>
    </row>
    <row r="137" spans="1:6" ht="62.25" customHeight="1" hidden="1">
      <c r="A137" s="8" t="s">
        <v>42</v>
      </c>
      <c r="B137" s="9" t="s">
        <v>43</v>
      </c>
      <c r="C137" s="13"/>
      <c r="D137" s="30">
        <v>0</v>
      </c>
      <c r="E137" s="28">
        <v>0</v>
      </c>
      <c r="F137" s="34" t="e">
        <f t="shared" si="5"/>
        <v>#DIV/0!</v>
      </c>
    </row>
    <row r="138" spans="1:6" ht="63" customHeight="1" hidden="1">
      <c r="A138" s="11" t="s">
        <v>44</v>
      </c>
      <c r="B138" s="33" t="s">
        <v>45</v>
      </c>
      <c r="C138" s="13"/>
      <c r="D138" s="31">
        <v>0</v>
      </c>
      <c r="E138" s="31">
        <v>0</v>
      </c>
      <c r="F138" s="34" t="e">
        <f t="shared" si="5"/>
        <v>#DIV/0!</v>
      </c>
    </row>
    <row r="139" spans="1:6" ht="34.5" customHeight="1" hidden="1">
      <c r="A139" s="11" t="s">
        <v>6</v>
      </c>
      <c r="B139" s="12"/>
      <c r="C139" s="13">
        <v>200</v>
      </c>
      <c r="D139" s="31">
        <v>0</v>
      </c>
      <c r="E139" s="28">
        <v>0</v>
      </c>
      <c r="F139" s="34" t="e">
        <f t="shared" si="5"/>
        <v>#DIV/0!</v>
      </c>
    </row>
    <row r="140" spans="1:6" ht="52.5" customHeight="1">
      <c r="A140" s="5" t="s">
        <v>202</v>
      </c>
      <c r="B140" s="46" t="s">
        <v>140</v>
      </c>
      <c r="C140" s="7"/>
      <c r="D140" s="29">
        <f>D141</f>
        <v>4203510</v>
      </c>
      <c r="E140" s="29">
        <f>E141</f>
        <v>2446285.75</v>
      </c>
      <c r="F140" s="34">
        <f t="shared" si="5"/>
        <v>58.19626336085795</v>
      </c>
    </row>
    <row r="141" spans="1:6" ht="48.75" customHeight="1">
      <c r="A141" s="8" t="s">
        <v>203</v>
      </c>
      <c r="B141" s="47" t="s">
        <v>141</v>
      </c>
      <c r="C141" s="13"/>
      <c r="D141" s="31">
        <f>D142</f>
        <v>4203510</v>
      </c>
      <c r="E141" s="31">
        <f>E142</f>
        <v>2446285.75</v>
      </c>
      <c r="F141" s="34">
        <f t="shared" si="5"/>
        <v>58.19626336085795</v>
      </c>
    </row>
    <row r="142" spans="1:6" s="1" customFormat="1" ht="48.75" customHeight="1">
      <c r="A142" s="11" t="s">
        <v>142</v>
      </c>
      <c r="B142" s="47" t="s">
        <v>143</v>
      </c>
      <c r="C142" s="13"/>
      <c r="D142" s="31">
        <f>D144+D146+D147</f>
        <v>4203510</v>
      </c>
      <c r="E142" s="31">
        <f>E144+E146+E147</f>
        <v>2446285.75</v>
      </c>
      <c r="F142" s="34">
        <f t="shared" si="5"/>
        <v>58.19626336085795</v>
      </c>
    </row>
    <row r="143" spans="1:6" ht="82.5" customHeight="1">
      <c r="A143" s="11" t="s">
        <v>204</v>
      </c>
      <c r="B143" s="48" t="s">
        <v>144</v>
      </c>
      <c r="C143" s="13"/>
      <c r="D143" s="31">
        <f>D144</f>
        <v>1975000</v>
      </c>
      <c r="E143" s="31">
        <f>E144</f>
        <v>1204042.02</v>
      </c>
      <c r="F143" s="34">
        <f t="shared" si="5"/>
        <v>60.96415291139241</v>
      </c>
    </row>
    <row r="144" spans="1:6" ht="31.5">
      <c r="A144" s="11" t="s">
        <v>6</v>
      </c>
      <c r="B144" s="12"/>
      <c r="C144" s="13">
        <v>200</v>
      </c>
      <c r="D144" s="31">
        <v>1975000</v>
      </c>
      <c r="E144" s="31">
        <v>1204042.02</v>
      </c>
      <c r="F144" s="34">
        <f t="shared" si="5"/>
        <v>60.96415291139241</v>
      </c>
    </row>
    <row r="145" spans="1:6" s="1" customFormat="1" ht="63">
      <c r="A145" s="11" t="s">
        <v>205</v>
      </c>
      <c r="B145" s="12" t="s">
        <v>145</v>
      </c>
      <c r="C145" s="13"/>
      <c r="D145" s="31">
        <f>D146</f>
        <v>130000</v>
      </c>
      <c r="E145" s="31">
        <f>E146</f>
        <v>126420.26</v>
      </c>
      <c r="F145" s="34">
        <f t="shared" si="5"/>
        <v>97.24635384615384</v>
      </c>
    </row>
    <row r="146" spans="1:6" s="1" customFormat="1" ht="31.5">
      <c r="A146" s="11" t="s">
        <v>6</v>
      </c>
      <c r="B146" s="12"/>
      <c r="C146" s="13">
        <v>200</v>
      </c>
      <c r="D146" s="31">
        <v>130000</v>
      </c>
      <c r="E146" s="31">
        <v>126420.26</v>
      </c>
      <c r="F146" s="34">
        <f t="shared" si="5"/>
        <v>97.24635384615384</v>
      </c>
    </row>
    <row r="147" spans="1:6" s="1" customFormat="1" ht="63">
      <c r="A147" s="11" t="s">
        <v>206</v>
      </c>
      <c r="B147" s="48" t="s">
        <v>146</v>
      </c>
      <c r="C147" s="13"/>
      <c r="D147" s="31">
        <f>D148+D149</f>
        <v>2098510</v>
      </c>
      <c r="E147" s="31">
        <f>E148+E149</f>
        <v>1115823.47</v>
      </c>
      <c r="F147" s="34">
        <f>E147/D147*100</f>
        <v>53.17217787859004</v>
      </c>
    </row>
    <row r="148" spans="1:6" s="1" customFormat="1" ht="31.5">
      <c r="A148" s="11" t="s">
        <v>6</v>
      </c>
      <c r="B148" s="12"/>
      <c r="C148" s="13">
        <v>200</v>
      </c>
      <c r="D148" s="31">
        <v>2063510</v>
      </c>
      <c r="E148" s="31">
        <v>1111920.47</v>
      </c>
      <c r="F148" s="34">
        <f>E148/D148*100</f>
        <v>53.88490823887454</v>
      </c>
    </row>
    <row r="149" spans="1:6" ht="15.75">
      <c r="A149" s="11" t="s">
        <v>21</v>
      </c>
      <c r="B149" s="12"/>
      <c r="C149" s="13">
        <v>800</v>
      </c>
      <c r="D149" s="31">
        <v>35000</v>
      </c>
      <c r="E149" s="31">
        <v>3903</v>
      </c>
      <c r="F149" s="34">
        <f t="shared" si="5"/>
        <v>11.151428571428571</v>
      </c>
    </row>
    <row r="150" spans="1:6" ht="15.75">
      <c r="A150" s="5" t="s">
        <v>23</v>
      </c>
      <c r="B150" s="6" t="s">
        <v>147</v>
      </c>
      <c r="C150" s="7" t="s">
        <v>5</v>
      </c>
      <c r="D150" s="29">
        <f>D151</f>
        <v>5136550</v>
      </c>
      <c r="E150" s="29">
        <f>E151</f>
        <v>3366626.95</v>
      </c>
      <c r="F150" s="34">
        <f t="shared" si="5"/>
        <v>65.54257137572885</v>
      </c>
    </row>
    <row r="151" spans="1:6" ht="15.75">
      <c r="A151" s="8" t="s">
        <v>23</v>
      </c>
      <c r="B151" s="9" t="s">
        <v>147</v>
      </c>
      <c r="C151" s="10" t="s">
        <v>5</v>
      </c>
      <c r="D151" s="30">
        <f>D152+D154+D162+D164+D166+D160+D158</f>
        <v>5136550</v>
      </c>
      <c r="E151" s="30">
        <f>E152+E154+E162+E164+E166+E160+E158</f>
        <v>3366626.95</v>
      </c>
      <c r="F151" s="34">
        <f t="shared" si="5"/>
        <v>65.54257137572885</v>
      </c>
    </row>
    <row r="152" spans="1:6" ht="15.75">
      <c r="A152" s="11" t="s">
        <v>24</v>
      </c>
      <c r="B152" s="12" t="s">
        <v>148</v>
      </c>
      <c r="C152" s="13" t="s">
        <v>5</v>
      </c>
      <c r="D152" s="31">
        <f>D153</f>
        <v>871000</v>
      </c>
      <c r="E152" s="31">
        <f>E153</f>
        <v>538905</v>
      </c>
      <c r="F152" s="34">
        <f t="shared" si="5"/>
        <v>61.87198622273249</v>
      </c>
    </row>
    <row r="153" spans="1:6" ht="63">
      <c r="A153" s="11" t="s">
        <v>25</v>
      </c>
      <c r="B153" s="12" t="s">
        <v>5</v>
      </c>
      <c r="C153" s="13">
        <v>100</v>
      </c>
      <c r="D153" s="31">
        <v>871000</v>
      </c>
      <c r="E153" s="31">
        <v>538905</v>
      </c>
      <c r="F153" s="34">
        <f t="shared" si="5"/>
        <v>61.87198622273249</v>
      </c>
    </row>
    <row r="154" spans="1:6" ht="15.75">
      <c r="A154" s="11" t="s">
        <v>26</v>
      </c>
      <c r="B154" s="12" t="s">
        <v>149</v>
      </c>
      <c r="C154" s="13" t="s">
        <v>5</v>
      </c>
      <c r="D154" s="31">
        <f>D155+D156+D157</f>
        <v>3976789</v>
      </c>
      <c r="E154" s="31">
        <f>E155+E156+E157</f>
        <v>2643922.46</v>
      </c>
      <c r="F154" s="34">
        <f t="shared" si="5"/>
        <v>66.4838506644431</v>
      </c>
    </row>
    <row r="155" spans="1:6" ht="63">
      <c r="A155" s="11" t="s">
        <v>25</v>
      </c>
      <c r="B155" s="12" t="s">
        <v>5</v>
      </c>
      <c r="C155" s="13">
        <v>100</v>
      </c>
      <c r="D155" s="31">
        <v>3512100</v>
      </c>
      <c r="E155" s="31">
        <v>2325852.28</v>
      </c>
      <c r="F155" s="34">
        <f t="shared" si="5"/>
        <v>66.22397653825345</v>
      </c>
    </row>
    <row r="156" spans="1:6" ht="31.5">
      <c r="A156" s="11" t="s">
        <v>6</v>
      </c>
      <c r="B156" s="12" t="s">
        <v>5</v>
      </c>
      <c r="C156" s="13">
        <v>200</v>
      </c>
      <c r="D156" s="31">
        <v>454689</v>
      </c>
      <c r="E156" s="31">
        <v>313880.18</v>
      </c>
      <c r="F156" s="34">
        <f t="shared" si="5"/>
        <v>69.0318393451348</v>
      </c>
    </row>
    <row r="157" spans="1:6" ht="15.75">
      <c r="A157" s="11" t="s">
        <v>21</v>
      </c>
      <c r="B157" s="12" t="s">
        <v>5</v>
      </c>
      <c r="C157" s="13">
        <v>800</v>
      </c>
      <c r="D157" s="31">
        <v>10000</v>
      </c>
      <c r="E157" s="31">
        <v>4190</v>
      </c>
      <c r="F157" s="34">
        <f t="shared" si="5"/>
        <v>41.9</v>
      </c>
    </row>
    <row r="158" spans="1:6" ht="63">
      <c r="A158" s="11" t="s">
        <v>27</v>
      </c>
      <c r="B158" s="12" t="s">
        <v>150</v>
      </c>
      <c r="C158" s="13"/>
      <c r="D158" s="31">
        <f>D159</f>
        <v>58211</v>
      </c>
      <c r="E158" s="31">
        <f>E159</f>
        <v>43658.75</v>
      </c>
      <c r="F158" s="34">
        <f t="shared" si="5"/>
        <v>75.00085894418581</v>
      </c>
    </row>
    <row r="159" spans="1:6" s="1" customFormat="1" ht="15.75">
      <c r="A159" s="11" t="s">
        <v>20</v>
      </c>
      <c r="B159" s="12"/>
      <c r="C159" s="13">
        <v>500</v>
      </c>
      <c r="D159" s="31">
        <v>58211</v>
      </c>
      <c r="E159" s="31">
        <v>43658.75</v>
      </c>
      <c r="F159" s="34">
        <f t="shared" si="5"/>
        <v>75.00085894418581</v>
      </c>
    </row>
    <row r="160" spans="1:6" ht="15.75" hidden="1">
      <c r="A160" s="11" t="s">
        <v>28</v>
      </c>
      <c r="B160" s="12" t="s">
        <v>29</v>
      </c>
      <c r="C160" s="13"/>
      <c r="D160" s="31">
        <v>0</v>
      </c>
      <c r="E160" s="31">
        <v>0</v>
      </c>
      <c r="F160" s="34" t="e">
        <f t="shared" si="5"/>
        <v>#DIV/0!</v>
      </c>
    </row>
    <row r="161" spans="1:6" ht="15.75" hidden="1">
      <c r="A161" s="11" t="s">
        <v>21</v>
      </c>
      <c r="B161" s="12"/>
      <c r="C161" s="13">
        <v>800</v>
      </c>
      <c r="D161" s="31">
        <v>0</v>
      </c>
      <c r="E161" s="31">
        <v>0</v>
      </c>
      <c r="F161" s="34" t="e">
        <f t="shared" si="5"/>
        <v>#DIV/0!</v>
      </c>
    </row>
    <row r="162" spans="1:6" ht="31.5" hidden="1">
      <c r="A162" s="11" t="s">
        <v>30</v>
      </c>
      <c r="B162" s="12" t="s">
        <v>31</v>
      </c>
      <c r="C162" s="13" t="s">
        <v>5</v>
      </c>
      <c r="D162" s="31">
        <v>0</v>
      </c>
      <c r="E162" s="31">
        <v>0</v>
      </c>
      <c r="F162" s="34" t="e">
        <f t="shared" si="5"/>
        <v>#DIV/0!</v>
      </c>
    </row>
    <row r="163" spans="1:6" ht="15.75" hidden="1">
      <c r="A163" s="11" t="s">
        <v>21</v>
      </c>
      <c r="B163" s="12" t="s">
        <v>5</v>
      </c>
      <c r="C163" s="13">
        <v>800</v>
      </c>
      <c r="D163" s="31">
        <v>0</v>
      </c>
      <c r="E163" s="31">
        <v>0</v>
      </c>
      <c r="F163" s="34" t="e">
        <f t="shared" si="5"/>
        <v>#DIV/0!</v>
      </c>
    </row>
    <row r="164" spans="1:6" ht="15.75">
      <c r="A164" s="11" t="s">
        <v>32</v>
      </c>
      <c r="B164" s="12" t="s">
        <v>151</v>
      </c>
      <c r="C164" s="13" t="s">
        <v>5</v>
      </c>
      <c r="D164" s="31">
        <f>D165</f>
        <v>50000</v>
      </c>
      <c r="E164" s="31">
        <f>E165</f>
        <v>13000</v>
      </c>
      <c r="F164" s="34">
        <f t="shared" si="5"/>
        <v>26</v>
      </c>
    </row>
    <row r="165" spans="1:6" ht="15.75">
      <c r="A165" s="11" t="s">
        <v>21</v>
      </c>
      <c r="B165" s="12" t="s">
        <v>5</v>
      </c>
      <c r="C165" s="13">
        <v>800</v>
      </c>
      <c r="D165" s="31">
        <v>50000</v>
      </c>
      <c r="E165" s="31">
        <v>13000</v>
      </c>
      <c r="F165" s="34">
        <f t="shared" si="5"/>
        <v>26</v>
      </c>
    </row>
    <row r="166" spans="1:6" ht="31.5">
      <c r="A166" s="11" t="s">
        <v>33</v>
      </c>
      <c r="B166" s="12" t="s">
        <v>152</v>
      </c>
      <c r="C166" s="13" t="s">
        <v>5</v>
      </c>
      <c r="D166" s="31">
        <f>D167+D168</f>
        <v>180550</v>
      </c>
      <c r="E166" s="31">
        <f>E167+E168</f>
        <v>127140.74</v>
      </c>
      <c r="F166" s="34">
        <f t="shared" si="5"/>
        <v>70.41857657158683</v>
      </c>
    </row>
    <row r="167" spans="1:6" ht="63">
      <c r="A167" s="11" t="s">
        <v>25</v>
      </c>
      <c r="B167" s="12" t="s">
        <v>5</v>
      </c>
      <c r="C167" s="13">
        <v>100</v>
      </c>
      <c r="D167" s="31">
        <v>180550</v>
      </c>
      <c r="E167" s="31">
        <v>127140.74</v>
      </c>
      <c r="F167" s="34">
        <f t="shared" si="5"/>
        <v>70.41857657158683</v>
      </c>
    </row>
    <row r="168" spans="1:6" s="1" customFormat="1" ht="31.5" hidden="1">
      <c r="A168" s="11" t="s">
        <v>6</v>
      </c>
      <c r="B168" s="12"/>
      <c r="C168" s="13">
        <v>200</v>
      </c>
      <c r="D168" s="31">
        <v>0</v>
      </c>
      <c r="E168" s="31">
        <v>0</v>
      </c>
      <c r="F168" s="34" t="e">
        <f t="shared" si="5"/>
        <v>#DIV/0!</v>
      </c>
    </row>
    <row r="169" spans="1:6" ht="15.75">
      <c r="A169" s="3" t="s">
        <v>34</v>
      </c>
      <c r="B169" s="2"/>
      <c r="C169" s="2"/>
      <c r="D169" s="32">
        <f>D10+D15+D25+D66+D78+D86+D104+D127+D150+D49+D72+D109+D136+D140</f>
        <v>22084289</v>
      </c>
      <c r="E169" s="32">
        <f>E10+E15+E25+E66+E78+E86+E104+E127+E150+E49+E72+E109+E136+E140</f>
        <v>12135544.62</v>
      </c>
      <c r="F169" s="34">
        <f t="shared" si="5"/>
        <v>54.95103156818858</v>
      </c>
    </row>
    <row r="171" spans="1:6" ht="31.5" customHeight="1">
      <c r="A171" s="56" t="s">
        <v>46</v>
      </c>
      <c r="B171" s="56"/>
      <c r="E171" s="56" t="s">
        <v>47</v>
      </c>
      <c r="F171" s="56"/>
    </row>
  </sheetData>
  <sheetProtection/>
  <mergeCells count="8">
    <mergeCell ref="E171:F171"/>
    <mergeCell ref="A171:B171"/>
    <mergeCell ref="A6:F7"/>
    <mergeCell ref="B1:F1"/>
    <mergeCell ref="B2:F2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2017-07-14T07:11:09Z</cp:lastPrinted>
  <dcterms:created xsi:type="dcterms:W3CDTF">2014-04-03T09:46:50Z</dcterms:created>
  <dcterms:modified xsi:type="dcterms:W3CDTF">2017-10-24T05:40:37Z</dcterms:modified>
  <cp:category/>
  <cp:version/>
  <cp:contentType/>
  <cp:contentStatus/>
</cp:coreProperties>
</file>