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<sst xmlns="http://schemas.openxmlformats.org/spreadsheetml/2006/main" count="158" uniqueCount="81">
  <si>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</si>
  <si>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</si>
  <si>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</si>
  <si>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</si>
  <si>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</si>
  <si>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</si>
  <si>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</si>
  <si>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</si>
  <si>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</si>
  <si>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</si>
  <si>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</si>
  <si>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</si>
  <si>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</si>
  <si>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</si>
  <si>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</si>
  <si>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</si>
  <si>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</si>
  <si>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</si>
  <si>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</si>
  <si>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</si>
  <si>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</si>
  <si>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</si>
  <si>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</si>
  <si>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</si>
  <si>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</si>
  <si>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</si>
  <si>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</si>
  <si>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</si>
  <si>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</si>
  <si>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</si>
  <si>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</si>
  <si>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</si>
  <si>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</si>
  <si>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</si>
  <si>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</si>
  <si>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</si>
  <si>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</si>
  <si>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</si>
  <si>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</si>
  <si>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</si>
  <si>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</si>
  <si>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</si>
  <si>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</si>
  <si>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</si>
  <si>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</si>
  <si>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</si>
  <si>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</si>
  <si>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</si>
  <si>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</si>
  <si>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</si>
  <si>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</si>
  <si>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</si>
  <si>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</si>
  <si>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</si>
  <si>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</si>
  <si>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</si>
  <si>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</si>
  <si>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</si>
  <si>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</si>
  <si>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</si>
  <si>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</si>
  <si>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</si>
  <si>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</si>
  <si>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</si>
  <si>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</si>
  <si>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</si>
  <si>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</si>
  <si>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</si>
  <si>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</si>
  <si>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2019 год (руб.)            </t>
  </si>
  <si>
    <t xml:space="preserve">2020 год (руб.)            </t>
  </si>
  <si>
    <t>Расходы  бюджета Пречистенского сельского поселения Ярославской области на 2019 год по разделам и подразделам классификации расходов бюджетов Российской Федерации</t>
  </si>
  <si>
    <t xml:space="preserve">2021 год (руб.)            </t>
  </si>
  <si>
    <t>Приложение №2 к пояснительной записке к решению Муниципального Совета Пречистенского сельского поселения Ярославской области от 25.12.2018 года №30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</si>
  <si>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</si>
  <si>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2020-2021 годов по разделам и подразделам классификации расходов бюджетов Российской Федерации</t>
  </si>
  <si>
    <t>Изменения (+/-)</t>
  </si>
  <si>
    <t>Глава Пречистенского сельского поселения Ярославской области                                    А.К. Сорокин</t>
  </si>
  <si>
    <t>0402</t>
  </si>
  <si>
    <t>Топливно-энергетический комплекс</t>
  </si>
  <si>
    <t xml:space="preserve"> от 04.10.2019 года №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</si>
</sst>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2" fillId="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6" sqref="A6: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53</v>
      </c>
      <c r="B1" s="45"/>
      <c r="C1" s="45"/>
      <c r="D1" s="45"/>
      <c r="E1" s="45"/>
      <c r="F1" s="55" t="s">
        <v>73</v>
      </c>
      <c r="G1" s="55"/>
      <c r="H1" s="55"/>
    </row>
    <row r="2" spans="1:8" ht="15.75" hidden="1">
      <c r="A2" s="45" t="s">
        <v>54</v>
      </c>
      <c r="B2" s="45"/>
      <c r="C2" s="45"/>
      <c r="D2" s="45"/>
      <c r="E2" s="45"/>
      <c r="F2" s="55"/>
      <c r="G2" s="55"/>
      <c r="H2" s="55"/>
    </row>
    <row r="3" spans="1:8" ht="15.75">
      <c r="A3" s="43" t="s">
        <v>53</v>
      </c>
      <c r="B3" s="43"/>
      <c r="C3" s="43"/>
      <c r="D3" s="43"/>
      <c r="E3" s="43"/>
      <c r="F3" s="55"/>
      <c r="G3" s="55"/>
      <c r="H3" s="55"/>
    </row>
    <row r="4" spans="1:8" ht="80.25" customHeight="1">
      <c r="A4" s="43" t="s">
        <v>53</v>
      </c>
      <c r="B4" s="43"/>
      <c r="C4" s="43"/>
      <c r="D4" s="43"/>
      <c r="E4" s="43"/>
      <c r="F4" s="55"/>
      <c r="G4" s="55"/>
      <c r="H4" s="55"/>
    </row>
    <row r="5" spans="1:8" ht="1.5" customHeight="1">
      <c r="A5" s="45" t="s">
        <v>53</v>
      </c>
      <c r="B5" s="45"/>
      <c r="C5" s="45"/>
      <c r="D5" s="45"/>
      <c r="E5" s="45"/>
      <c r="F5" s="55"/>
      <c r="G5" s="55"/>
      <c r="H5" s="55"/>
    </row>
    <row r="6" spans="1:8" ht="54" customHeight="1">
      <c r="A6" s="54" t="s">
        <v>75</v>
      </c>
      <c r="B6" s="54"/>
      <c r="C6" s="54"/>
      <c r="D6" s="54"/>
      <c r="E6" s="54"/>
      <c r="F6" s="54"/>
      <c r="G6" s="54"/>
      <c r="H6" s="54"/>
    </row>
    <row r="7" spans="1:5" ht="15.75">
      <c r="A7" s="9"/>
      <c r="B7" s="1"/>
      <c r="C7" s="1"/>
      <c r="D7" s="1"/>
      <c r="E7" s="1"/>
    </row>
    <row r="8" spans="1:8" ht="15.75">
      <c r="A8" s="48" t="s">
        <v>0</v>
      </c>
      <c r="B8" s="50" t="s">
        <v>11</v>
      </c>
      <c r="C8" s="51" t="s">
        <v>70</v>
      </c>
      <c r="D8" s="52"/>
      <c r="E8" s="53"/>
      <c r="F8" s="51" t="s">
        <v>72</v>
      </c>
      <c r="G8" s="52"/>
      <c r="H8" s="53"/>
    </row>
    <row r="9" spans="1:8" ht="78.75">
      <c r="A9" s="49"/>
      <c r="B9" s="49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25">
        <f>C11+C12+C13+C14</f>
        <v>4152000</v>
      </c>
      <c r="D10" s="25"/>
      <c r="E10" s="26">
        <f>SUM(E11:E14)</f>
        <v>4152000</v>
      </c>
      <c r="F10" s="25">
        <f>F11+F12+F13+F14</f>
        <v>3863000</v>
      </c>
      <c r="G10" s="25"/>
      <c r="H10" s="26">
        <f>SUM(H11:H14)</f>
        <v>3863000</v>
      </c>
    </row>
    <row r="11" spans="1:8" ht="36.75" customHeight="1">
      <c r="A11" s="13" t="s">
        <v>14</v>
      </c>
      <c r="B11" s="5" t="s">
        <v>25</v>
      </c>
      <c r="C11" s="27">
        <v>682000</v>
      </c>
      <c r="D11" s="27"/>
      <c r="E11" s="28">
        <f>C11</f>
        <v>682000</v>
      </c>
      <c r="F11" s="27">
        <v>682000</v>
      </c>
      <c r="G11" s="27"/>
      <c r="H11" s="28">
        <f>F11</f>
        <v>682000</v>
      </c>
    </row>
    <row r="12" spans="1:8" ht="51.75" customHeight="1">
      <c r="A12" s="13" t="s">
        <v>15</v>
      </c>
      <c r="B12" s="5" t="s">
        <v>26</v>
      </c>
      <c r="C12" s="27">
        <v>3228000</v>
      </c>
      <c r="D12" s="27"/>
      <c r="E12" s="28">
        <f>C12</f>
        <v>3228000</v>
      </c>
      <c r="F12" s="27">
        <v>2944000</v>
      </c>
      <c r="G12" s="27"/>
      <c r="H12" s="28">
        <f>F12</f>
        <v>2944000</v>
      </c>
    </row>
    <row r="13" spans="1:8" ht="15.75">
      <c r="A13" s="13" t="s">
        <v>45</v>
      </c>
      <c r="B13" s="5" t="s">
        <v>37</v>
      </c>
      <c r="C13" s="27">
        <v>10000</v>
      </c>
      <c r="D13" s="27"/>
      <c r="E13" s="28">
        <f>C13</f>
        <v>10000</v>
      </c>
      <c r="F13" s="27">
        <v>5000</v>
      </c>
      <c r="G13" s="27"/>
      <c r="H13" s="28">
        <f>F13</f>
        <v>5000</v>
      </c>
    </row>
    <row r="14" spans="1:8" ht="15.75" customHeight="1">
      <c r="A14" s="13" t="s">
        <v>46</v>
      </c>
      <c r="B14" s="5" t="s">
        <v>2</v>
      </c>
      <c r="C14" s="27">
        <v>232000</v>
      </c>
      <c r="D14" s="27"/>
      <c r="E14" s="28">
        <f>C14</f>
        <v>232000</v>
      </c>
      <c r="F14" s="27">
        <v>232000</v>
      </c>
      <c r="G14" s="27"/>
      <c r="H14" s="28">
        <f>F14</f>
        <v>232000</v>
      </c>
    </row>
    <row r="15" spans="1:8" ht="14.25" customHeight="1">
      <c r="A15" s="12" t="s">
        <v>16</v>
      </c>
      <c r="B15" s="4" t="s">
        <v>3</v>
      </c>
      <c r="C15" s="25"/>
      <c r="D15" s="25">
        <f>D16</f>
        <v>215071</v>
      </c>
      <c r="E15" s="26">
        <f>SUM(D15,C15)</f>
        <v>215071</v>
      </c>
      <c r="F15" s="25"/>
      <c r="G15" s="25">
        <f>G16</f>
        <v>222495</v>
      </c>
      <c r="H15" s="26">
        <f>SUM(G15,F15)</f>
        <v>222495</v>
      </c>
    </row>
    <row r="16" spans="1:8" ht="18.75" customHeight="1">
      <c r="A16" s="13" t="s">
        <v>38</v>
      </c>
      <c r="B16" s="5" t="s">
        <v>39</v>
      </c>
      <c r="C16" s="27"/>
      <c r="D16" s="27">
        <v>215071</v>
      </c>
      <c r="E16" s="28">
        <f>SUM(D16,C16)</f>
        <v>215071</v>
      </c>
      <c r="F16" s="27"/>
      <c r="G16" s="27">
        <v>222495</v>
      </c>
      <c r="H16" s="28">
        <f>SUM(G16,F16)</f>
        <v>222495</v>
      </c>
    </row>
    <row r="17" spans="1:8" ht="31.5" customHeight="1">
      <c r="A17" s="12" t="s">
        <v>17</v>
      </c>
      <c r="B17" s="4" t="s">
        <v>4</v>
      </c>
      <c r="C17" s="25">
        <f>C18+C19+C20</f>
        <v>10000</v>
      </c>
      <c r="D17" s="25"/>
      <c r="E17" s="26">
        <f>SUM(E18:E19)</f>
        <v>10000</v>
      </c>
      <c r="F17" s="25">
        <f>F18+F19</f>
        <v>5000</v>
      </c>
      <c r="G17" s="25"/>
      <c r="H17" s="26">
        <f>SUM(H18:H19)</f>
        <v>5000</v>
      </c>
    </row>
    <row r="18" spans="1:8" ht="33" customHeight="1">
      <c r="A18" s="13" t="s">
        <v>18</v>
      </c>
      <c r="B18" s="5" t="s">
        <v>31</v>
      </c>
      <c r="C18" s="27">
        <v>0</v>
      </c>
      <c r="D18" s="27"/>
      <c r="E18" s="28">
        <f>SUM(D18,C18)</f>
        <v>0</v>
      </c>
      <c r="F18" s="27">
        <v>0</v>
      </c>
      <c r="G18" s="27"/>
      <c r="H18" s="28">
        <f>F18</f>
        <v>0</v>
      </c>
    </row>
    <row r="19" spans="1:8" ht="16.5" customHeight="1">
      <c r="A19" s="13" t="s">
        <v>19</v>
      </c>
      <c r="B19" s="5" t="s">
        <v>27</v>
      </c>
      <c r="C19" s="27">
        <v>10000</v>
      </c>
      <c r="D19" s="27"/>
      <c r="E19" s="28">
        <f>C19</f>
        <v>10000</v>
      </c>
      <c r="F19" s="27">
        <v>5000</v>
      </c>
      <c r="G19" s="27"/>
      <c r="H19" s="28">
        <f>F19</f>
        <v>5000</v>
      </c>
    </row>
    <row r="20" spans="1:8" ht="33.75" customHeight="1">
      <c r="A20" s="13" t="s">
        <v>58</v>
      </c>
      <c r="B20" s="24" t="s">
        <v>61</v>
      </c>
      <c r="C20" s="27">
        <v>0</v>
      </c>
      <c r="D20" s="27"/>
      <c r="E20" s="28">
        <f>C20</f>
        <v>0</v>
      </c>
      <c r="F20" s="27">
        <v>0</v>
      </c>
      <c r="G20" s="27"/>
      <c r="H20" s="28">
        <v>0</v>
      </c>
    </row>
    <row r="21" spans="1:8" ht="15" customHeight="1">
      <c r="A21" s="12" t="s">
        <v>20</v>
      </c>
      <c r="B21" s="4" t="s">
        <v>5</v>
      </c>
      <c r="C21" s="25">
        <f>C22+C23</f>
        <v>1821000</v>
      </c>
      <c r="D21" s="25"/>
      <c r="E21" s="26">
        <f>SUM(E22:E23)</f>
        <v>1821000</v>
      </c>
      <c r="F21" s="25">
        <f>F22+F23</f>
        <v>2861000</v>
      </c>
      <c r="G21" s="25"/>
      <c r="H21" s="26">
        <f>SUM(H22:H23)</f>
        <v>2861000</v>
      </c>
    </row>
    <row r="22" spans="1:8" ht="18.75" customHeight="1">
      <c r="A22" s="13" t="s">
        <v>52</v>
      </c>
      <c r="B22" s="5" t="s">
        <v>57</v>
      </c>
      <c r="C22" s="27">
        <v>1821000</v>
      </c>
      <c r="D22" s="27"/>
      <c r="E22" s="28">
        <f>C22</f>
        <v>1821000</v>
      </c>
      <c r="F22" s="27">
        <v>2861000</v>
      </c>
      <c r="G22" s="27"/>
      <c r="H22" s="28">
        <f>F22</f>
        <v>2861000</v>
      </c>
    </row>
    <row r="23" spans="1:8" ht="18" customHeight="1">
      <c r="A23" s="13" t="s">
        <v>50</v>
      </c>
      <c r="B23" s="5" t="s">
        <v>51</v>
      </c>
      <c r="C23" s="27">
        <v>0</v>
      </c>
      <c r="D23" s="27"/>
      <c r="E23" s="28">
        <f>C23</f>
        <v>0</v>
      </c>
      <c r="F23" s="27">
        <v>0</v>
      </c>
      <c r="G23" s="27"/>
      <c r="H23" s="28">
        <f>F23</f>
        <v>0</v>
      </c>
    </row>
    <row r="24" spans="1:8" ht="18" customHeight="1">
      <c r="A24" s="12" t="s">
        <v>21</v>
      </c>
      <c r="B24" s="4" t="s">
        <v>6</v>
      </c>
      <c r="C24" s="25">
        <f>C25+C26+C27</f>
        <v>299673</v>
      </c>
      <c r="D24" s="25"/>
      <c r="E24" s="26">
        <f>SUM(E25:E27)</f>
        <v>299673</v>
      </c>
      <c r="F24" s="25">
        <f>F25+F26+F27</f>
        <v>55775</v>
      </c>
      <c r="G24" s="25"/>
      <c r="H24" s="26">
        <f>SUM(H25:H27)</f>
        <v>55775</v>
      </c>
    </row>
    <row r="25" spans="1:8" ht="21" customHeight="1">
      <c r="A25" s="13" t="s">
        <v>28</v>
      </c>
      <c r="B25" s="5" t="s">
        <v>7</v>
      </c>
      <c r="C25" s="27">
        <v>10000</v>
      </c>
      <c r="D25" s="27"/>
      <c r="E25" s="28">
        <f>C25+D25</f>
        <v>10000</v>
      </c>
      <c r="F25" s="27">
        <v>0</v>
      </c>
      <c r="G25" s="27"/>
      <c r="H25" s="28">
        <f>F25+G25</f>
        <v>0</v>
      </c>
    </row>
    <row r="26" spans="1:8" ht="16.5" customHeight="1" hidden="1">
      <c r="A26" s="13" t="s">
        <v>48</v>
      </c>
      <c r="B26" s="5" t="s">
        <v>49</v>
      </c>
      <c r="C26" s="27">
        <v>0</v>
      </c>
      <c r="D26" s="27"/>
      <c r="E26" s="28">
        <f>C26</f>
        <v>0</v>
      </c>
      <c r="F26" s="27">
        <v>0</v>
      </c>
      <c r="G26" s="27"/>
      <c r="H26" s="28">
        <f>F26</f>
        <v>0</v>
      </c>
    </row>
    <row r="27" spans="1:8" ht="17.25" customHeight="1">
      <c r="A27" s="13" t="s">
        <v>32</v>
      </c>
      <c r="B27" s="5" t="s">
        <v>33</v>
      </c>
      <c r="C27" s="27">
        <v>289673</v>
      </c>
      <c r="D27" s="27"/>
      <c r="E27" s="28">
        <f>C27</f>
        <v>289673</v>
      </c>
      <c r="F27" s="27">
        <v>55775</v>
      </c>
      <c r="G27" s="27"/>
      <c r="H27" s="28">
        <f>F27</f>
        <v>55775</v>
      </c>
    </row>
    <row r="28" spans="1:8" ht="17.25" customHeight="1">
      <c r="A28" s="12" t="s">
        <v>22</v>
      </c>
      <c r="B28" s="4" t="s">
        <v>47</v>
      </c>
      <c r="C28" s="25">
        <f>C29</f>
        <v>4000</v>
      </c>
      <c r="D28" s="25"/>
      <c r="E28" s="26">
        <f>E29</f>
        <v>4000</v>
      </c>
      <c r="F28" s="25">
        <f>F29</f>
        <v>2000</v>
      </c>
      <c r="G28" s="25"/>
      <c r="H28" s="26">
        <f>H29</f>
        <v>2000</v>
      </c>
    </row>
    <row r="29" spans="1:8" ht="15.75">
      <c r="A29" s="13" t="s">
        <v>23</v>
      </c>
      <c r="B29" s="5" t="s">
        <v>8</v>
      </c>
      <c r="C29" s="27">
        <v>4000</v>
      </c>
      <c r="D29" s="27"/>
      <c r="E29" s="28">
        <f>C29+D29</f>
        <v>4000</v>
      </c>
      <c r="F29" s="27">
        <v>2000</v>
      </c>
      <c r="G29" s="27"/>
      <c r="H29" s="28">
        <f>F29+G29</f>
        <v>2000</v>
      </c>
    </row>
    <row r="30" spans="1:8" ht="18" customHeight="1">
      <c r="A30" s="12" t="s">
        <v>24</v>
      </c>
      <c r="B30" s="4" t="s">
        <v>9</v>
      </c>
      <c r="C30" s="25">
        <f>C32+C33</f>
        <v>210000</v>
      </c>
      <c r="D30" s="25"/>
      <c r="E30" s="26">
        <f>SUM(E31:E33)</f>
        <v>210000</v>
      </c>
      <c r="F30" s="25">
        <f>F32+F33</f>
        <v>0</v>
      </c>
      <c r="G30" s="25"/>
      <c r="H30" s="26">
        <f>SUM(H31:H33)</f>
        <v>0</v>
      </c>
    </row>
    <row r="31" spans="1:8" ht="22.5" customHeight="1" hidden="1">
      <c r="A31" s="13" t="s">
        <v>40</v>
      </c>
      <c r="B31" s="5" t="s">
        <v>41</v>
      </c>
      <c r="C31" s="27">
        <v>0</v>
      </c>
      <c r="D31" s="25"/>
      <c r="E31" s="26">
        <f>C31+D31</f>
        <v>0</v>
      </c>
      <c r="F31" s="27">
        <v>0</v>
      </c>
      <c r="G31" s="25"/>
      <c r="H31" s="26">
        <f>F31+G31</f>
        <v>0</v>
      </c>
    </row>
    <row r="32" spans="1:8" ht="18" customHeight="1">
      <c r="A32" s="13" t="s">
        <v>40</v>
      </c>
      <c r="B32" s="5" t="s">
        <v>41</v>
      </c>
      <c r="C32" s="27">
        <v>0</v>
      </c>
      <c r="D32" s="25"/>
      <c r="E32" s="28">
        <f>C32+D32</f>
        <v>0</v>
      </c>
      <c r="F32" s="27">
        <v>0</v>
      </c>
      <c r="G32" s="27"/>
      <c r="H32" s="28">
        <f>F32+G32</f>
        <v>0</v>
      </c>
    </row>
    <row r="33" spans="1:8" ht="19.5" customHeight="1">
      <c r="A33" s="13">
        <v>1003</v>
      </c>
      <c r="B33" s="5" t="s">
        <v>10</v>
      </c>
      <c r="C33" s="27">
        <v>210000</v>
      </c>
      <c r="D33" s="27"/>
      <c r="E33" s="28">
        <f>C33</f>
        <v>210000</v>
      </c>
      <c r="F33" s="27">
        <v>0</v>
      </c>
      <c r="G33" s="27"/>
      <c r="H33" s="28">
        <f>F33</f>
        <v>0</v>
      </c>
    </row>
    <row r="34" spans="1:8" ht="17.25" customHeight="1">
      <c r="A34" s="12" t="s">
        <v>42</v>
      </c>
      <c r="B34" s="4" t="s">
        <v>29</v>
      </c>
      <c r="C34" s="25">
        <f>C35</f>
        <v>4000</v>
      </c>
      <c r="D34" s="25"/>
      <c r="E34" s="26">
        <f>SUM(E35:E35)</f>
        <v>4000</v>
      </c>
      <c r="F34" s="26">
        <f>SUM(F35:F35)</f>
        <v>1000</v>
      </c>
      <c r="G34" s="25"/>
      <c r="H34" s="26">
        <f>SUM(H35:H35)</f>
        <v>1000</v>
      </c>
    </row>
    <row r="35" spans="1:8" ht="16.5" customHeight="1">
      <c r="A35" s="13" t="s">
        <v>43</v>
      </c>
      <c r="B35" s="5" t="s">
        <v>44</v>
      </c>
      <c r="C35" s="27">
        <v>4000</v>
      </c>
      <c r="D35" s="27"/>
      <c r="E35" s="28">
        <f>C35</f>
        <v>4000</v>
      </c>
      <c r="F35" s="27">
        <v>1000</v>
      </c>
      <c r="G35" s="27"/>
      <c r="H35" s="28">
        <f>F35</f>
        <v>1000</v>
      </c>
    </row>
    <row r="36" spans="1:8" ht="16.5" customHeight="1">
      <c r="A36" s="12" t="s">
        <v>65</v>
      </c>
      <c r="B36" s="5" t="s">
        <v>66</v>
      </c>
      <c r="C36" s="26">
        <f>SUM(C37:C37)</f>
        <v>5000</v>
      </c>
      <c r="D36" s="25"/>
      <c r="E36" s="26">
        <f>SUM(E37:E37)</f>
        <v>5000</v>
      </c>
      <c r="F36" s="26">
        <f>SUM(F37:F37)</f>
        <v>5000</v>
      </c>
      <c r="G36" s="25"/>
      <c r="H36" s="26">
        <f>SUM(H37:H37)</f>
        <v>5000</v>
      </c>
    </row>
    <row r="37" spans="1:8" ht="15.75" customHeight="1">
      <c r="A37" s="13" t="s">
        <v>67</v>
      </c>
      <c r="B37" s="5" t="s">
        <v>68</v>
      </c>
      <c r="C37" s="27">
        <v>5000</v>
      </c>
      <c r="D37" s="27"/>
      <c r="E37" s="28">
        <f>C37</f>
        <v>5000</v>
      </c>
      <c r="F37" s="27">
        <v>5000</v>
      </c>
      <c r="G37" s="27"/>
      <c r="H37" s="28">
        <f>F37</f>
        <v>5000</v>
      </c>
    </row>
    <row r="38" spans="1:8" ht="15.75">
      <c r="A38" s="44" t="s">
        <v>30</v>
      </c>
      <c r="B38" s="44"/>
      <c r="C38" s="26">
        <f>C10+C17+C21+C24+C28+C34+C30+C36</f>
        <v>6505673</v>
      </c>
      <c r="D38" s="26">
        <f>D15</f>
        <v>215071</v>
      </c>
      <c r="E38" s="26">
        <f>C38+D38</f>
        <v>6720744</v>
      </c>
      <c r="F38" s="26">
        <f>F10+F17+F21+F24+F28+F34+F30+F36</f>
        <v>6792775</v>
      </c>
      <c r="G38" s="26">
        <f>G15</f>
        <v>222495</v>
      </c>
      <c r="H38" s="26">
        <f>F38+G38</f>
        <v>7015270</v>
      </c>
    </row>
    <row r="39" spans="1:8" ht="15.75">
      <c r="A39" s="56" t="s">
        <v>55</v>
      </c>
      <c r="B39" s="57"/>
      <c r="C39" s="29" t="s">
        <v>53</v>
      </c>
      <c r="D39" s="29"/>
      <c r="E39" s="26">
        <v>172327</v>
      </c>
      <c r="F39" s="29" t="s">
        <v>53</v>
      </c>
      <c r="G39" s="29"/>
      <c r="H39" s="26">
        <v>369225</v>
      </c>
    </row>
    <row r="40" spans="1:8" ht="15.75">
      <c r="A40" s="20" t="s">
        <v>56</v>
      </c>
      <c r="B40" s="21"/>
      <c r="C40" s="29" t="s">
        <v>53</v>
      </c>
      <c r="D40" s="29" t="s">
        <v>53</v>
      </c>
      <c r="E40" s="26">
        <f>SUM(E38:E39)</f>
        <v>6893071</v>
      </c>
      <c r="F40" s="29" t="s">
        <v>53</v>
      </c>
      <c r="G40" s="29" t="s">
        <v>53</v>
      </c>
      <c r="H40" s="26">
        <f>SUM(H38:H39)</f>
        <v>7384495</v>
      </c>
    </row>
    <row r="41" spans="1:8" ht="15.75">
      <c r="A41" s="46" t="s">
        <v>12</v>
      </c>
      <c r="B41" s="47"/>
      <c r="C41" s="19"/>
      <c r="D41" s="19"/>
      <c r="E41" s="18"/>
      <c r="F41" s="19"/>
      <c r="G41" s="19"/>
      <c r="H41" s="18"/>
    </row>
    <row r="42" spans="1:5" ht="15.75" hidden="1">
      <c r="A42" s="14"/>
      <c r="B42" s="7"/>
      <c r="C42" s="7"/>
      <c r="D42" s="7"/>
      <c r="E42" s="2"/>
    </row>
    <row r="43" spans="1:5" ht="15.75" hidden="1">
      <c r="A43" s="14"/>
      <c r="B43" s="7"/>
      <c r="C43" s="7"/>
      <c r="D43" s="7"/>
      <c r="E43" s="3"/>
    </row>
    <row r="44" spans="1:5" ht="15.75">
      <c r="A44" s="14"/>
      <c r="B44" s="7"/>
      <c r="C44" s="7"/>
      <c r="D44" s="7"/>
      <c r="E44" s="3"/>
    </row>
    <row r="45" spans="1:5" ht="15.75">
      <c r="A45" s="22" t="s">
        <v>64</v>
      </c>
      <c r="B45" s="23"/>
      <c r="C45" s="23"/>
      <c r="D45" s="23"/>
      <c r="E45" s="23"/>
    </row>
  </sheetData>
  <sheetProtection/>
  <mergeCells count="14">
    <mergeCell ref="A6:H6"/>
    <mergeCell ref="F1:H5"/>
    <mergeCell ref="F8:H8"/>
    <mergeCell ref="A39:B39"/>
    <mergeCell ref="A3:E3"/>
    <mergeCell ref="A38:B38"/>
    <mergeCell ref="A1:E1"/>
    <mergeCell ref="A2:E2"/>
    <mergeCell ref="A41:B41"/>
    <mergeCell ref="A4:E4"/>
    <mergeCell ref="A5:E5"/>
    <mergeCell ref="A8:A9"/>
    <mergeCell ref="B8:B9"/>
    <mergeCell ref="C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zoomScalePageLayoutView="0" workbookViewId="0" topLeftCell="A1">
      <selection activeCell="A5" sqref="A5:F5"/>
    </sheetView>
  </sheetViews>
  <sheetFormatPr defaultColWidth="11.875" defaultRowHeight="12.75"/>
  <cols>
    <col min="1" max="1" width="10.375" style="14" customWidth="1"/>
    <col min="2" max="2" width="30.875" style="1" customWidth="1"/>
    <col min="3" max="3" width="13.875" style="1" customWidth="1"/>
    <col min="4" max="4" width="12.125" style="1" customWidth="1"/>
    <col min="5" max="5" width="13.37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5" t="s">
        <v>62</v>
      </c>
      <c r="B1" s="45"/>
      <c r="C1" s="45"/>
      <c r="D1" s="45"/>
      <c r="E1" s="45"/>
      <c r="F1" s="45"/>
    </row>
    <row r="2" spans="1:6" s="1" customFormat="1" ht="17.25" customHeight="1">
      <c r="A2" s="45" t="s">
        <v>63</v>
      </c>
      <c r="B2" s="45"/>
      <c r="C2" s="45"/>
      <c r="D2" s="45"/>
      <c r="E2" s="45"/>
      <c r="F2" s="45"/>
    </row>
    <row r="3" spans="1:6" s="1" customFormat="1" ht="17.25" customHeight="1">
      <c r="A3" s="43" t="s">
        <v>74</v>
      </c>
      <c r="B3" s="43"/>
      <c r="C3" s="43"/>
      <c r="D3" s="43"/>
      <c r="E3" s="43"/>
      <c r="F3" s="43"/>
    </row>
    <row r="4" spans="1:6" s="1" customFormat="1" ht="17.25" customHeight="1">
      <c r="A4" s="43" t="s">
        <v>80</v>
      </c>
      <c r="B4" s="43"/>
      <c r="C4" s="43"/>
      <c r="D4" s="43"/>
      <c r="E4" s="43"/>
      <c r="F4" s="43"/>
    </row>
    <row r="5" spans="1:6" s="1" customFormat="1" ht="18.75" customHeight="1">
      <c r="A5" s="45" t="s">
        <v>53</v>
      </c>
      <c r="B5" s="45"/>
      <c r="C5" s="45"/>
      <c r="D5" s="45"/>
      <c r="E5" s="45"/>
      <c r="F5" s="45"/>
    </row>
    <row r="6" spans="3:6" s="1" customFormat="1" ht="18.75" customHeight="1">
      <c r="C6" s="7"/>
      <c r="D6" s="7"/>
      <c r="E6" s="43"/>
      <c r="F6" s="43"/>
    </row>
    <row r="7" spans="1:6" s="1" customFormat="1" ht="15.75" hidden="1">
      <c r="A7" s="8"/>
      <c r="B7" s="7"/>
      <c r="C7" s="7"/>
      <c r="D7" s="7"/>
      <c r="E7" s="7"/>
      <c r="F7" s="7"/>
    </row>
    <row r="8" spans="1:6" s="1" customFormat="1" ht="53.25" customHeight="1">
      <c r="A8" s="54" t="s">
        <v>71</v>
      </c>
      <c r="B8" s="54"/>
      <c r="C8" s="54"/>
      <c r="D8" s="54"/>
      <c r="E8" s="54"/>
      <c r="F8" s="54"/>
    </row>
    <row r="9" s="1" customFormat="1" ht="15.75">
      <c r="A9" s="9"/>
    </row>
    <row r="10" spans="1:6" s="1" customFormat="1" ht="18" customHeight="1">
      <c r="A10" s="48" t="s">
        <v>0</v>
      </c>
      <c r="B10" s="50" t="s">
        <v>11</v>
      </c>
      <c r="C10" s="51" t="s">
        <v>69</v>
      </c>
      <c r="D10" s="52"/>
      <c r="E10" s="52"/>
      <c r="F10" s="53"/>
    </row>
    <row r="11" spans="1:6" s="11" customFormat="1" ht="66.75" customHeight="1">
      <c r="A11" s="49"/>
      <c r="B11" s="49"/>
      <c r="C11" s="16" t="s">
        <v>34</v>
      </c>
      <c r="D11" s="17" t="s">
        <v>35</v>
      </c>
      <c r="E11" s="17" t="s">
        <v>76</v>
      </c>
      <c r="F11" s="10" t="s">
        <v>36</v>
      </c>
    </row>
    <row r="12" spans="1:6" s="6" customFormat="1" ht="33" customHeight="1">
      <c r="A12" s="30" t="s">
        <v>13</v>
      </c>
      <c r="B12" s="31" t="s">
        <v>1</v>
      </c>
      <c r="C12" s="32">
        <f>C13+C14+C16+C17+C15</f>
        <v>7193000</v>
      </c>
      <c r="D12" s="32"/>
      <c r="E12" s="32">
        <f>SUM(E13:E17)</f>
        <v>0</v>
      </c>
      <c r="F12" s="33">
        <f>SUM(F13:F17)</f>
        <v>7193000</v>
      </c>
    </row>
    <row r="13" spans="1:6" ht="63.75" customHeight="1">
      <c r="A13" s="34" t="s">
        <v>14</v>
      </c>
      <c r="B13" s="35" t="s">
        <v>25</v>
      </c>
      <c r="C13" s="36">
        <v>941000</v>
      </c>
      <c r="D13" s="36"/>
      <c r="E13" s="36">
        <v>0</v>
      </c>
      <c r="F13" s="37">
        <f>C13+E13</f>
        <v>941000</v>
      </c>
    </row>
    <row r="14" spans="1:6" ht="122.25" customHeight="1">
      <c r="A14" s="34" t="s">
        <v>15</v>
      </c>
      <c r="B14" s="35" t="s">
        <v>26</v>
      </c>
      <c r="C14" s="36">
        <v>4456000</v>
      </c>
      <c r="D14" s="36"/>
      <c r="E14" s="36">
        <v>0</v>
      </c>
      <c r="F14" s="37">
        <f>C14+E14</f>
        <v>4456000</v>
      </c>
    </row>
    <row r="15" spans="1:6" ht="36.75" customHeight="1">
      <c r="A15" s="34" t="s">
        <v>59</v>
      </c>
      <c r="B15" s="38" t="s">
        <v>60</v>
      </c>
      <c r="C15" s="36">
        <v>490000</v>
      </c>
      <c r="D15" s="36"/>
      <c r="E15" s="36">
        <v>0</v>
      </c>
      <c r="F15" s="37">
        <f>C15+E15</f>
        <v>490000</v>
      </c>
    </row>
    <row r="16" spans="1:6" ht="15.75">
      <c r="A16" s="34" t="s">
        <v>45</v>
      </c>
      <c r="B16" s="35" t="s">
        <v>37</v>
      </c>
      <c r="C16" s="36">
        <v>46000</v>
      </c>
      <c r="D16" s="36"/>
      <c r="E16" s="36">
        <v>0</v>
      </c>
      <c r="F16" s="37">
        <f>C16+E16</f>
        <v>46000</v>
      </c>
    </row>
    <row r="17" spans="1:6" ht="31.5" customHeight="1">
      <c r="A17" s="34" t="s">
        <v>46</v>
      </c>
      <c r="B17" s="35" t="s">
        <v>2</v>
      </c>
      <c r="C17" s="36">
        <v>1260000</v>
      </c>
      <c r="D17" s="36"/>
      <c r="E17" s="36">
        <v>0</v>
      </c>
      <c r="F17" s="37">
        <f>C17+E17</f>
        <v>1260000</v>
      </c>
    </row>
    <row r="18" spans="1:6" s="6" customFormat="1" ht="15.75">
      <c r="A18" s="30" t="s">
        <v>16</v>
      </c>
      <c r="B18" s="31" t="s">
        <v>3</v>
      </c>
      <c r="C18" s="32"/>
      <c r="D18" s="32">
        <f>D19</f>
        <v>213536</v>
      </c>
      <c r="E18" s="32">
        <f>E19</f>
        <v>0</v>
      </c>
      <c r="F18" s="33">
        <f>SUM(D18,E18)</f>
        <v>213536</v>
      </c>
    </row>
    <row r="19" spans="1:6" ht="29.25" customHeight="1">
      <c r="A19" s="34" t="s">
        <v>38</v>
      </c>
      <c r="B19" s="35" t="s">
        <v>39</v>
      </c>
      <c r="C19" s="36"/>
      <c r="D19" s="36">
        <v>213536</v>
      </c>
      <c r="E19" s="36">
        <v>0</v>
      </c>
      <c r="F19" s="37">
        <f>SUM(D19,C19)</f>
        <v>213536</v>
      </c>
    </row>
    <row r="20" spans="1:6" s="6" customFormat="1" ht="43.5" customHeight="1">
      <c r="A20" s="30" t="s">
        <v>17</v>
      </c>
      <c r="B20" s="31" t="s">
        <v>4</v>
      </c>
      <c r="C20" s="32">
        <f>C21+C22+C23</f>
        <v>292000</v>
      </c>
      <c r="D20" s="32"/>
      <c r="E20" s="32">
        <f>SUM(E21:E22)</f>
        <v>0</v>
      </c>
      <c r="F20" s="33">
        <f>SUM(F21:F23)</f>
        <v>292000</v>
      </c>
    </row>
    <row r="21" spans="1:6" ht="63" customHeight="1">
      <c r="A21" s="34" t="s">
        <v>18</v>
      </c>
      <c r="B21" s="35" t="s">
        <v>31</v>
      </c>
      <c r="C21" s="36">
        <v>15000</v>
      </c>
      <c r="D21" s="36"/>
      <c r="E21" s="36">
        <v>0</v>
      </c>
      <c r="F21" s="37">
        <f>C21+E21</f>
        <v>15000</v>
      </c>
    </row>
    <row r="22" spans="1:6" ht="29.25" customHeight="1">
      <c r="A22" s="34" t="s">
        <v>19</v>
      </c>
      <c r="B22" s="35" t="s">
        <v>27</v>
      </c>
      <c r="C22" s="36">
        <v>275000</v>
      </c>
      <c r="D22" s="36"/>
      <c r="E22" s="36">
        <v>0</v>
      </c>
      <c r="F22" s="37">
        <f>C22+E22</f>
        <v>275000</v>
      </c>
    </row>
    <row r="23" spans="1:6" ht="67.5" customHeight="1">
      <c r="A23" s="34" t="s">
        <v>58</v>
      </c>
      <c r="B23" s="38" t="s">
        <v>61</v>
      </c>
      <c r="C23" s="36">
        <v>2000</v>
      </c>
      <c r="D23" s="36"/>
      <c r="E23" s="36">
        <v>0</v>
      </c>
      <c r="F23" s="37">
        <f>C23+E23</f>
        <v>2000</v>
      </c>
    </row>
    <row r="24" spans="1:6" s="6" customFormat="1" ht="21" customHeight="1">
      <c r="A24" s="30" t="s">
        <v>20</v>
      </c>
      <c r="B24" s="31" t="s">
        <v>5</v>
      </c>
      <c r="C24" s="32">
        <f>C26+C27+C25</f>
        <v>7834898</v>
      </c>
      <c r="D24" s="32"/>
      <c r="E24" s="32">
        <f>SUM(E25:E27)</f>
        <v>0</v>
      </c>
      <c r="F24" s="33">
        <f>SUM(F25:F27)</f>
        <v>7834898</v>
      </c>
    </row>
    <row r="25" spans="1:6" s="6" customFormat="1" ht="30" customHeight="1">
      <c r="A25" s="39" t="s">
        <v>78</v>
      </c>
      <c r="B25" s="42" t="s">
        <v>79</v>
      </c>
      <c r="C25" s="40">
        <v>70000</v>
      </c>
      <c r="D25" s="32"/>
      <c r="E25" s="40">
        <v>0</v>
      </c>
      <c r="F25" s="41">
        <f>C25+E25</f>
        <v>70000</v>
      </c>
    </row>
    <row r="26" spans="1:6" ht="32.25" customHeight="1">
      <c r="A26" s="34" t="s">
        <v>52</v>
      </c>
      <c r="B26" s="35" t="s">
        <v>57</v>
      </c>
      <c r="C26" s="36">
        <v>7762898</v>
      </c>
      <c r="D26" s="36"/>
      <c r="E26" s="36">
        <v>0</v>
      </c>
      <c r="F26" s="37">
        <f>C26+E26</f>
        <v>7762898</v>
      </c>
    </row>
    <row r="27" spans="1:6" ht="36" customHeight="1">
      <c r="A27" s="34" t="s">
        <v>50</v>
      </c>
      <c r="B27" s="35" t="s">
        <v>51</v>
      </c>
      <c r="C27" s="36">
        <v>2000</v>
      </c>
      <c r="D27" s="36"/>
      <c r="E27" s="36">
        <v>0</v>
      </c>
      <c r="F27" s="37">
        <f>C27+E27</f>
        <v>2000</v>
      </c>
    </row>
    <row r="28" spans="1:6" s="6" customFormat="1" ht="30.75" customHeight="1">
      <c r="A28" s="30" t="s">
        <v>21</v>
      </c>
      <c r="B28" s="31" t="s">
        <v>6</v>
      </c>
      <c r="C28" s="32">
        <f>C29+C30+C31</f>
        <v>4947086.7</v>
      </c>
      <c r="D28" s="32"/>
      <c r="E28" s="32">
        <f>SUM(E29:E31)</f>
        <v>-100000</v>
      </c>
      <c r="F28" s="33">
        <f>SUM(F29:F31)</f>
        <v>4847086.7</v>
      </c>
    </row>
    <row r="29" spans="1:6" ht="15.75">
      <c r="A29" s="34" t="s">
        <v>28</v>
      </c>
      <c r="B29" s="35" t="s">
        <v>7</v>
      </c>
      <c r="C29" s="36">
        <v>390000</v>
      </c>
      <c r="D29" s="36"/>
      <c r="E29" s="36">
        <v>0</v>
      </c>
      <c r="F29" s="37">
        <f>C29+E29</f>
        <v>390000</v>
      </c>
    </row>
    <row r="30" spans="1:6" ht="20.25" customHeight="1" hidden="1">
      <c r="A30" s="34" t="s">
        <v>48</v>
      </c>
      <c r="B30" s="35" t="s">
        <v>49</v>
      </c>
      <c r="C30" s="36">
        <v>0</v>
      </c>
      <c r="D30" s="36"/>
      <c r="E30" s="36"/>
      <c r="F30" s="37">
        <f>C30+E30</f>
        <v>0</v>
      </c>
    </row>
    <row r="31" spans="1:6" ht="19.5" customHeight="1">
      <c r="A31" s="34" t="s">
        <v>32</v>
      </c>
      <c r="B31" s="35" t="s">
        <v>33</v>
      </c>
      <c r="C31" s="36">
        <v>4557086.7</v>
      </c>
      <c r="D31" s="36"/>
      <c r="E31" s="36">
        <v>-100000</v>
      </c>
      <c r="F31" s="37">
        <f>C31+E31</f>
        <v>4457086.7</v>
      </c>
    </row>
    <row r="32" spans="1:6" s="6" customFormat="1" ht="19.5" customHeight="1">
      <c r="A32" s="30" t="s">
        <v>22</v>
      </c>
      <c r="B32" s="31" t="s">
        <v>47</v>
      </c>
      <c r="C32" s="32">
        <f>C33</f>
        <v>220000</v>
      </c>
      <c r="D32" s="32"/>
      <c r="E32" s="32">
        <f>E33</f>
        <v>0</v>
      </c>
      <c r="F32" s="33">
        <f>F33</f>
        <v>220000</v>
      </c>
    </row>
    <row r="33" spans="1:6" ht="19.5" customHeight="1">
      <c r="A33" s="34" t="s">
        <v>23</v>
      </c>
      <c r="B33" s="35" t="s">
        <v>8</v>
      </c>
      <c r="C33" s="36">
        <v>220000</v>
      </c>
      <c r="D33" s="36"/>
      <c r="E33" s="36">
        <v>0</v>
      </c>
      <c r="F33" s="37">
        <f>C33+E33</f>
        <v>220000</v>
      </c>
    </row>
    <row r="34" spans="1:6" s="6" customFormat="1" ht="15" customHeight="1">
      <c r="A34" s="30" t="s">
        <v>24</v>
      </c>
      <c r="B34" s="31" t="s">
        <v>9</v>
      </c>
      <c r="C34" s="33">
        <f>SUM(C35:C37)</f>
        <v>716020.78</v>
      </c>
      <c r="D34" s="32"/>
      <c r="E34" s="32">
        <f>SUM(E35:E37)</f>
        <v>0</v>
      </c>
      <c r="F34" s="33">
        <f>SUM(F35:F37)</f>
        <v>716020.78</v>
      </c>
    </row>
    <row r="35" spans="1:6" s="6" customFormat="1" ht="15.75" customHeight="1" hidden="1">
      <c r="A35" s="34" t="s">
        <v>40</v>
      </c>
      <c r="B35" s="35" t="s">
        <v>41</v>
      </c>
      <c r="C35" s="36">
        <v>0</v>
      </c>
      <c r="D35" s="32"/>
      <c r="E35" s="32"/>
      <c r="F35" s="33">
        <f>C35+E35</f>
        <v>0</v>
      </c>
    </row>
    <row r="36" spans="1:6" s="6" customFormat="1" ht="18.75" customHeight="1">
      <c r="A36" s="34" t="s">
        <v>40</v>
      </c>
      <c r="B36" s="35" t="s">
        <v>41</v>
      </c>
      <c r="C36" s="36">
        <v>20000</v>
      </c>
      <c r="D36" s="32"/>
      <c r="E36" s="32">
        <v>0</v>
      </c>
      <c r="F36" s="37">
        <f>C36+E36</f>
        <v>20000</v>
      </c>
    </row>
    <row r="37" spans="1:6" ht="30" customHeight="1">
      <c r="A37" s="34">
        <v>1003</v>
      </c>
      <c r="B37" s="35" t="s">
        <v>10</v>
      </c>
      <c r="C37" s="36">
        <v>696020.78</v>
      </c>
      <c r="D37" s="36"/>
      <c r="E37" s="36">
        <v>0</v>
      </c>
      <c r="F37" s="37">
        <f>C37+E37</f>
        <v>696020.78</v>
      </c>
    </row>
    <row r="38" spans="1:6" ht="28.5">
      <c r="A38" s="30" t="s">
        <v>42</v>
      </c>
      <c r="B38" s="31" t="s">
        <v>29</v>
      </c>
      <c r="C38" s="32">
        <f>C39</f>
        <v>2932602.14</v>
      </c>
      <c r="D38" s="32"/>
      <c r="E38" s="32">
        <f>SUM(E39:E39)</f>
        <v>100000</v>
      </c>
      <c r="F38" s="33">
        <f>SUM(F39:F39)</f>
        <v>3032602.14</v>
      </c>
    </row>
    <row r="39" spans="1:6" ht="15.75">
      <c r="A39" s="34" t="s">
        <v>43</v>
      </c>
      <c r="B39" s="35" t="s">
        <v>44</v>
      </c>
      <c r="C39" s="36">
        <v>2932602.14</v>
      </c>
      <c r="D39" s="36"/>
      <c r="E39" s="36">
        <v>100000</v>
      </c>
      <c r="F39" s="37">
        <f>C39+E39</f>
        <v>3032602.14</v>
      </c>
    </row>
    <row r="40" spans="1:6" s="6" customFormat="1" ht="21" customHeight="1">
      <c r="A40" s="30" t="s">
        <v>65</v>
      </c>
      <c r="B40" s="35" t="s">
        <v>66</v>
      </c>
      <c r="C40" s="33">
        <f>SUM(C41:C41)</f>
        <v>70000</v>
      </c>
      <c r="D40" s="32"/>
      <c r="E40" s="32">
        <f>SUM(E41:E41)</f>
        <v>0</v>
      </c>
      <c r="F40" s="33">
        <f>SUM(F41:F41)</f>
        <v>70000</v>
      </c>
    </row>
    <row r="41" spans="1:6" ht="31.5" customHeight="1">
      <c r="A41" s="34" t="s">
        <v>67</v>
      </c>
      <c r="B41" s="35" t="s">
        <v>68</v>
      </c>
      <c r="C41" s="36">
        <v>70000</v>
      </c>
      <c r="D41" s="36"/>
      <c r="E41" s="36">
        <v>0</v>
      </c>
      <c r="F41" s="37">
        <f>C41+E41</f>
        <v>70000</v>
      </c>
    </row>
    <row r="42" spans="1:6" s="6" customFormat="1" ht="15.75">
      <c r="A42" s="60" t="s">
        <v>30</v>
      </c>
      <c r="B42" s="60"/>
      <c r="C42" s="33">
        <f>C12+C20+C24+C28+C32+C38+C34+C40</f>
        <v>24205607.62</v>
      </c>
      <c r="D42" s="33">
        <f>D18</f>
        <v>213536</v>
      </c>
      <c r="E42" s="33">
        <f>SUM(E12+E18+E40+E34+E28+E24+E20+E32+E38+E20)</f>
        <v>0</v>
      </c>
      <c r="F42" s="33">
        <f>C42+E42+D42</f>
        <v>24419143.62</v>
      </c>
    </row>
    <row r="43" spans="1:6" s="6" customFormat="1" ht="15.75" hidden="1">
      <c r="A43" s="46" t="s">
        <v>12</v>
      </c>
      <c r="B43" s="47"/>
      <c r="C43" s="19"/>
      <c r="D43" s="19"/>
      <c r="E43" s="19"/>
      <c r="F43" s="18"/>
    </row>
    <row r="44" ht="15.75">
      <c r="F44" s="15"/>
    </row>
    <row r="45" ht="15.75" hidden="1"/>
    <row r="46" ht="15.75" hidden="1">
      <c r="F46" s="2"/>
    </row>
    <row r="47" spans="2:6" ht="15.75" hidden="1">
      <c r="B47" s="7"/>
      <c r="C47" s="7"/>
      <c r="D47" s="7"/>
      <c r="E47" s="7"/>
      <c r="F47" s="2"/>
    </row>
    <row r="48" spans="2:5" ht="15.75">
      <c r="B48" s="7"/>
      <c r="C48" s="7"/>
      <c r="D48" s="7"/>
      <c r="E48" s="7"/>
    </row>
    <row r="49" spans="1:6" ht="15.75">
      <c r="A49" s="58" t="s">
        <v>77</v>
      </c>
      <c r="B49" s="59"/>
      <c r="C49" s="59"/>
      <c r="D49" s="59"/>
      <c r="E49" s="59"/>
      <c r="F49" s="59"/>
    </row>
    <row r="54" ht="15.75">
      <c r="F54" s="2"/>
    </row>
    <row r="55" ht="15.75">
      <c r="F55" s="2"/>
    </row>
  </sheetData>
  <sheetProtection/>
  <mergeCells count="13">
    <mergeCell ref="A1:F1"/>
    <mergeCell ref="A4:F4"/>
    <mergeCell ref="A49:F49"/>
    <mergeCell ref="A43:B43"/>
    <mergeCell ref="A42:B42"/>
    <mergeCell ref="E6:F6"/>
    <mergeCell ref="A8:F8"/>
    <mergeCell ref="A10:A11"/>
    <mergeCell ref="B10:B11"/>
    <mergeCell ref="C10:F10"/>
    <mergeCell ref="A3:F3"/>
    <mergeCell ref="A5:F5"/>
    <mergeCell ref="A2:F2"/>
  </mergeCells>
  <printOptions horizontalCentered="1"/>
  <pageMargins left="0.7874015748031497" right="0" top="0.7874015748031497" bottom="0.7874015748031497" header="0.3937007874015748" footer="0.15748031496062992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2019-10-02T10:55:38Z</cp:lastPrinted>
  <dcterms:created xsi:type="dcterms:W3CDTF">2004-11-13T08:03:22Z</dcterms:created>
  <dcterms:modified xsi:type="dcterms:W3CDTF">2019-10-04T08:48:09Z</dcterms:modified>
  <cp:category/>
  <cp:version/>
  <cp:contentType/>
  <cp:contentStatus/>
</cp:coreProperties>
</file>