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<sst xmlns="http://schemas.openxmlformats.org/spreadsheetml/2006/main" count="286" uniqueCount="176">
  <si>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</si>
  <si>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</si>
  <si>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</si>
  <si>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</si>
  <si>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</si>
  <si>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>01.0.0000</t>
  </si>
  <si>
    <t/>
  </si>
  <si>
    <t>01.1.0000</t>
  </si>
  <si>
    <t>01.1.8001</t>
  </si>
  <si>
    <t>Закупка товаров, работ и услуг для государственных (муниципальных) нужд</t>
  </si>
  <si>
    <t>03.0.0000</t>
  </si>
  <si>
    <t>03.1.0000</t>
  </si>
  <si>
    <t>03.1.8006</t>
  </si>
  <si>
    <t>Социальное обеспечение и иные выплаты населению</t>
  </si>
  <si>
    <t>05.0.0000</t>
  </si>
  <si>
    <t>05.1.0000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</si>
  <si>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</si>
  <si>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05.1.7261</t>
  </si>
  <si>
    <t>05.2.0000</t>
  </si>
  <si>
    <t>Реализация мероприятий подпрограммы "Государственная поддержка молодых семей Ярославской области в приобретении (строительстве) жилья»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</si>
  <si>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</si>
  <si>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</si>
  <si>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</si>
  <si>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</si>
  <si>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</si>
  <si>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10.0.0000</t>
  </si>
  <si>
    <t>10.2.0000</t>
  </si>
  <si>
    <t>10.1.0000</t>
  </si>
  <si>
    <t>10.1.8021</t>
  </si>
  <si>
    <t>11.0.0000</t>
  </si>
  <si>
    <t>11.1.0000</t>
  </si>
  <si>
    <t>11.1.8031</t>
  </si>
  <si>
    <t>Межбюджетные трансферты</t>
  </si>
  <si>
    <t>12.0.0000</t>
  </si>
  <si>
    <t>12.1.0000</t>
  </si>
  <si>
    <t>12.1.8036</t>
  </si>
  <si>
    <t>Иные бюджетные ассигнования</t>
  </si>
  <si>
    <t>13.0.0000</t>
  </si>
  <si>
    <t>13.1.0000</t>
  </si>
  <si>
    <t>13.1.8041</t>
  </si>
  <si>
    <t>14.0.0000</t>
  </si>
  <si>
    <t>14.1.0000</t>
  </si>
  <si>
    <t>14.1.8046</t>
  </si>
  <si>
    <t>14.2.0000</t>
  </si>
  <si>
    <t>14.2.8051</t>
  </si>
  <si>
    <t>14.3.8061</t>
  </si>
  <si>
    <t>15.0.0000</t>
  </si>
  <si>
    <t>15.1.0000</t>
  </si>
  <si>
    <t>15.1.8066</t>
  </si>
  <si>
    <t>24.0.0000</t>
  </si>
  <si>
    <t>24.1.0000</t>
  </si>
  <si>
    <t>24.1.8071</t>
  </si>
  <si>
    <t>Расходы на финансирование  дорожного хозяйства за счет средств областного бюджета</t>
  </si>
  <si>
    <t>24.1.7244</t>
  </si>
  <si>
    <t>Непрограммные расходы</t>
  </si>
  <si>
    <t>50.0.0000</t>
  </si>
  <si>
    <t xml:space="preserve">Глава муниципального образования </t>
  </si>
  <si>
    <t>50.0.8170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</si>
  <si>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</si>
  <si>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</si>
  <si>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50.0.8181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</si>
  <si>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</si>
  <si>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</si>
  <si>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Проведение выборов главы муниципального образования</t>
  </si>
  <si>
    <t>50.0.8185</t>
  </si>
  <si>
    <t>Проведение выборов в представительные органы муниципального образования</t>
  </si>
  <si>
    <t>50.0.8186</t>
  </si>
  <si>
    <t>Резервные фонды местных администраций</t>
  </si>
  <si>
    <t>50.0.8187</t>
  </si>
  <si>
    <t>Мероприятия по осуществлению первичного воинского учета на территориях, где отсутствуют военные комиссариаты</t>
  </si>
  <si>
    <t>50.0.5118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</si>
  <si>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</si>
  <si>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</si>
  <si>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</si>
  <si>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 xml:space="preserve">Подпрограмма «Улучшение жилищных условий граждан, проживающих в сельской местности Пречистенского сельского поселения Ярославской области на 2014 год» </t>
  </si>
  <si>
    <t>Областная целевая программа "Обеспечение безопасности граждан на водных объектах "</t>
  </si>
  <si>
    <t>Подпрограмма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Ярославской области на 2014-2015 годы»</t>
  </si>
  <si>
    <t>Реализация мероприятий подпрограммы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2014-2015 годы»</t>
  </si>
  <si>
    <t xml:space="preserve"> </t>
  </si>
  <si>
    <t>21.0.0000</t>
  </si>
  <si>
    <t>21.1.0000</t>
  </si>
  <si>
    <t>21.1.8068</t>
  </si>
  <si>
    <t>21.2.0000</t>
  </si>
  <si>
    <t>21.2.8069</t>
  </si>
  <si>
    <t>Подпрограмма «Развитие органов местного самоуправления на территории Пречистенского сельского поселения Ярославской области на 2014 год»</t>
  </si>
  <si>
    <t>21.3.0000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</si>
  <si>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</si>
  <si>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21.3.7229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</si>
  <si>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</si>
  <si>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</si>
  <si>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</si>
  <si>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</si>
  <si>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</si>
  <si>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</si>
  <si>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31.0.0000</t>
  </si>
  <si>
    <t>31.1.0000</t>
  </si>
  <si>
    <t>31.1.8081</t>
  </si>
  <si>
    <t>Глава Пречистенского сельского поселения Ярославской области</t>
  </si>
  <si>
    <t>А.К. Сорокин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</si>
  <si>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</si>
  <si>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Расходы на развитие органов местного самоуправления на территории Ярославской области за счет средств областного бюджета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</si>
  <si>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</si>
  <si>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21.3.7228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</si>
  <si>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</si>
  <si>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</si>
  <si>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</si>
  <si>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</si>
  <si>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Обеспечение мероприятий по переселению граждан из аварийного жилищного фонда с учетом необходимости развития малоэтажного строительсва на приобретение жилых помещений, площадь которых больше площади занимаемых помещений, за счет средств областного бюджета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</si>
  <si>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</si>
  <si>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</si>
  <si>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</si>
  <si>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</si>
  <si>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</si>
  <si>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24.1.6186</t>
  </si>
  <si>
    <t>к постановлению администрации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</si>
  <si>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</si>
  <si>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</si>
  <si>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</si>
  <si>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</si>
  <si>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</si>
  <si>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</si>
  <si>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</si>
  <si>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 годы»</t>
  </si>
  <si>
    <t>Реализация мероприятий подпрограммы "Бюджетная поддержка молодых семей Пречистенского сельского поселения Ярославской области  в приобретении (строительстве) жилья на 2015-2017 годы»</t>
  </si>
  <si>
    <t>05.1.8011</t>
  </si>
  <si>
    <t>05.1.7119</t>
  </si>
  <si>
    <t>Подпрограмма "Переселение граждан из жилищного фонда, признанного непригодным для проживания и (или) с высоким уровнем износа  в Пречистенском сельском поселении Ярославской области на 2015 год»</t>
  </si>
  <si>
    <t>Реализация мероприятий подпрограммы  "Переселение граждан из жилищного фонда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</si>
  <si>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</si>
  <si>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на территории Пречистенского сельского поселения Ярославской области на 2015-2017 годы"</t>
  </si>
  <si>
    <t>Реализация мероприятий подпрограммы «Обеспечение пожарной безопасности на территории  Пречистенского сельского поселения Ярославской области на 2015-2017 годы"</t>
  </si>
  <si>
    <t>Подпрограмма «Обеспечение пожарной безопасности на территории  Пречистенского сельского поселения Ярославской области на 2015-2017 годы"</t>
  </si>
  <si>
    <t>Подпрограмма "Обеспечение безопасности на водных объектах Пречистенского сельского поселения Ярославской области на 2015 - 2017 годы"</t>
  </si>
  <si>
    <t>Реализиция мероприятий подпрограммы "Обеспечение безопасности на водных объектах Пречистенского сельского поселения Ярославской области на 2015 - 2017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</si>
  <si>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</si>
  <si>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</si>
  <si>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</si>
  <si>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2015 -2017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</si>
  <si>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2015-2017 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</si>
  <si>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</si>
  <si>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</si>
  <si>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</si>
  <si>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</si>
  <si>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</si>
  <si>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</si>
  <si>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</si>
  <si>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</si>
  <si>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</si>
  <si>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</si>
  <si>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</si>
  <si>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</si>
  <si>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</si>
  <si>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</si>
  <si>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</si>
  <si>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</si>
  <si>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</si>
  <si>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</si>
  <si>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"Развитие муниципальной службы в Пречистенском сельском поселении Ярославской области на 2015-2017 годы"</t>
  </si>
  <si>
    <t>Реализация мероприятий подпрограммы "Развитие муниципальной службы в Пречистенском сельском поселении Ярославской области на 2015-2017 годы"</t>
  </si>
  <si>
    <t>Подпрограмма "Повышение эффективности использования муниципального имущества Пречистенского сельского поселения Ярославской области на 2015-2017 годы"</t>
  </si>
  <si>
    <t>Реализация мероприятий подпрограммы "Повышение эффективности использования муниципального имущества Пречистенского сельского поселения Ярославской области на 2015-2017 годы"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</si>
  <si>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</si>
  <si>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</si>
  <si>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</si>
  <si>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</si>
  <si>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</si>
  <si>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"Благоустройство территории Пречистенского сельского поселения Ярославской области на 2015-2017 годы"</t>
  </si>
  <si>
    <t>Реализация мероприятий муниципальной программы "Благоустройство территории Пречистенского сельского поселения Ярославской области на 2015-2017 годы"</t>
  </si>
  <si>
    <t>2015 год                    (руб.)</t>
  </si>
  <si>
    <t>Факт  2015 год (руб.)</t>
  </si>
  <si>
    <t>05.1.5020</t>
  </si>
  <si>
    <t xml:space="preserve">Расходы на переселение граждан из жилищного фонда, признанного непригодным для проживания, и (или) жилищного фонда с высоким уровнем износа </t>
  </si>
  <si>
    <t>05.2.7121</t>
  </si>
  <si>
    <t>10.2.8026</t>
  </si>
  <si>
    <t>от 03.07.2015 г. №97</t>
  </si>
  <si>
    <t>Отчет об исполнении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1 полугодие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</si>
</sst>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#,##0.00[$руб.-419];[Red]&quot;-&quot;#,##0.00[$руб.-419]"/>
    <numFmt numFmtId="16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6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64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64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64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64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64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64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165" fontId="52" fillId="0" borderId="11" xfId="58" applyNumberFormat="1" applyFont="1" applyBorder="1" applyAlignment="1">
      <alignment horizontal="center" vertical="center"/>
      <protection/>
    </xf>
    <xf numFmtId="49" fontId="0" fillId="0" borderId="0" xfId="0" applyNumberFormat="1" applyFill="1" applyAlignment="1">
      <alignment horizontal="center" vertical="top"/>
    </xf>
    <xf numFmtId="49" fontId="41" fillId="0" borderId="0" xfId="0" applyNumberFormat="1" applyFont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49" fontId="53" fillId="0" borderId="0" xfId="0" applyNumberFormat="1" applyFont="1" applyAlignment="1">
      <alignment horizontal="center" vertical="top"/>
    </xf>
    <xf numFmtId="165" fontId="54" fillId="0" borderId="11" xfId="58" applyNumberFormat="1" applyFont="1" applyBorder="1" applyAlignment="1">
      <alignment horizontal="center" vertical="center"/>
      <protection/>
    </xf>
    <xf numFmtId="165" fontId="55" fillId="0" borderId="11" xfId="58" applyNumberFormat="1" applyFont="1" applyBorder="1" applyAlignment="1">
      <alignment horizontal="center" vertical="center"/>
      <protection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2" fontId="5" fillId="0" borderId="10" xfId="57" applyNumberFormat="1" applyFont="1" applyFill="1" applyBorder="1" applyAlignment="1" applyProtection="1">
      <alignment horizontal="right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95">
      <selection activeCell="D115" sqref="D115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4.00390625" style="0" customWidth="1"/>
    <col min="6" max="6" width="13.00390625" style="0" customWidth="1"/>
  </cols>
  <sheetData>
    <row r="1" spans="1:6" ht="15.75">
      <c r="A1" s="14"/>
      <c r="B1" s="50" t="s">
        <v>73</v>
      </c>
      <c r="C1" s="50"/>
      <c r="D1" s="50"/>
      <c r="E1" s="50"/>
      <c r="F1" s="50"/>
    </row>
    <row r="2" spans="1:6" ht="15.75">
      <c r="A2" s="14"/>
      <c r="B2" s="51" t="s">
        <v>114</v>
      </c>
      <c r="C2" s="51"/>
      <c r="D2" s="51"/>
      <c r="E2" s="51"/>
      <c r="F2" s="51"/>
    </row>
    <row r="3" spans="1:6" ht="15.75">
      <c r="A3" s="14"/>
      <c r="B3" s="51" t="s">
        <v>0</v>
      </c>
      <c r="C3" s="51"/>
      <c r="D3" s="51"/>
      <c r="E3" s="51"/>
      <c r="F3" s="51"/>
    </row>
    <row r="4" spans="1:6" ht="15.75" customHeight="1">
      <c r="A4" s="14"/>
      <c r="B4" s="51" t="s">
        <v>1</v>
      </c>
      <c r="C4" s="51"/>
      <c r="D4" s="51"/>
      <c r="E4" s="51"/>
      <c r="F4" s="51"/>
    </row>
    <row r="5" spans="1:6" ht="15.75">
      <c r="A5" s="14"/>
      <c r="B5" s="50" t="s">
        <v>174</v>
      </c>
      <c r="C5" s="50"/>
      <c r="D5" s="50"/>
      <c r="E5" s="50"/>
      <c r="F5" s="50"/>
    </row>
    <row r="6" spans="1:6" ht="15">
      <c r="A6" s="49" t="s">
        <v>175</v>
      </c>
      <c r="B6" s="49"/>
      <c r="C6" s="49"/>
      <c r="D6" s="49"/>
      <c r="E6" s="49"/>
      <c r="F6" s="49"/>
    </row>
    <row r="7" spans="1:6" ht="39" customHeight="1">
      <c r="A7" s="49"/>
      <c r="B7" s="49"/>
      <c r="C7" s="49"/>
      <c r="D7" s="49"/>
      <c r="E7" s="49"/>
      <c r="F7" s="49"/>
    </row>
    <row r="8" spans="1:4" ht="15">
      <c r="A8" s="15"/>
      <c r="B8" s="15"/>
      <c r="C8" s="15"/>
      <c r="D8" s="15"/>
    </row>
    <row r="9" spans="1:6" ht="47.25">
      <c r="A9" s="4" t="s">
        <v>2</v>
      </c>
      <c r="B9" s="4" t="s">
        <v>3</v>
      </c>
      <c r="C9" s="4" t="s">
        <v>4</v>
      </c>
      <c r="D9" s="4" t="s">
        <v>168</v>
      </c>
      <c r="E9" s="4" t="s">
        <v>169</v>
      </c>
      <c r="F9" s="4" t="s">
        <v>72</v>
      </c>
    </row>
    <row r="10" spans="1:6" ht="50.25" customHeight="1">
      <c r="A10" s="17" t="s">
        <v>115</v>
      </c>
      <c r="B10" s="18" t="s">
        <v>5</v>
      </c>
      <c r="C10" s="19" t="s">
        <v>6</v>
      </c>
      <c r="D10" s="26">
        <f aca="true" t="shared" si="0" ref="D10:E12">D11</f>
        <v>80000</v>
      </c>
      <c r="E10" s="26">
        <f t="shared" si="0"/>
        <v>7200</v>
      </c>
      <c r="F10" s="35">
        <f aca="true" t="shared" si="1" ref="F10:F48">E10/D10*100</f>
        <v>9</v>
      </c>
    </row>
    <row r="11" spans="1:6" ht="66" customHeight="1">
      <c r="A11" s="20" t="s">
        <v>116</v>
      </c>
      <c r="B11" s="21" t="s">
        <v>7</v>
      </c>
      <c r="C11" s="22" t="s">
        <v>6</v>
      </c>
      <c r="D11" s="27">
        <f t="shared" si="0"/>
        <v>80000</v>
      </c>
      <c r="E11" s="27">
        <f t="shared" si="0"/>
        <v>7200</v>
      </c>
      <c r="F11" s="35">
        <f t="shared" si="1"/>
        <v>9</v>
      </c>
    </row>
    <row r="12" spans="1:6" ht="67.5" customHeight="1">
      <c r="A12" s="23" t="s">
        <v>117</v>
      </c>
      <c r="B12" s="33" t="s">
        <v>8</v>
      </c>
      <c r="C12" s="25" t="s">
        <v>6</v>
      </c>
      <c r="D12" s="28">
        <f t="shared" si="0"/>
        <v>80000</v>
      </c>
      <c r="E12" s="28">
        <f t="shared" si="0"/>
        <v>7200</v>
      </c>
      <c r="F12" s="35">
        <f t="shared" si="1"/>
        <v>9</v>
      </c>
    </row>
    <row r="13" spans="1:6" ht="41.25" customHeight="1">
      <c r="A13" s="23" t="s">
        <v>9</v>
      </c>
      <c r="B13" s="24" t="s">
        <v>6</v>
      </c>
      <c r="C13" s="25">
        <v>200</v>
      </c>
      <c r="D13" s="28">
        <v>80000</v>
      </c>
      <c r="E13" s="28">
        <v>7200</v>
      </c>
      <c r="F13" s="35">
        <f t="shared" si="1"/>
        <v>9</v>
      </c>
    </row>
    <row r="14" spans="1:6" ht="59.25" customHeight="1">
      <c r="A14" s="5" t="s">
        <v>118</v>
      </c>
      <c r="B14" s="6" t="s">
        <v>10</v>
      </c>
      <c r="C14" s="7" t="s">
        <v>6</v>
      </c>
      <c r="D14" s="29">
        <v>220000</v>
      </c>
      <c r="E14" s="29">
        <f>E15</f>
        <v>113049.01</v>
      </c>
      <c r="F14" s="35">
        <f t="shared" si="1"/>
        <v>51.38591363636363</v>
      </c>
    </row>
    <row r="15" spans="1:6" ht="56.25" customHeight="1">
      <c r="A15" s="8" t="s">
        <v>119</v>
      </c>
      <c r="B15" s="9" t="s">
        <v>11</v>
      </c>
      <c r="C15" s="10" t="s">
        <v>6</v>
      </c>
      <c r="D15" s="30">
        <v>220000</v>
      </c>
      <c r="E15" s="28">
        <f>E16</f>
        <v>113049.01</v>
      </c>
      <c r="F15" s="35">
        <f t="shared" si="1"/>
        <v>51.38591363636363</v>
      </c>
    </row>
    <row r="16" spans="1:6" ht="56.25" customHeight="1">
      <c r="A16" s="11" t="s">
        <v>120</v>
      </c>
      <c r="B16" s="34" t="s">
        <v>12</v>
      </c>
      <c r="C16" s="13" t="s">
        <v>6</v>
      </c>
      <c r="D16" s="31">
        <v>220000</v>
      </c>
      <c r="E16" s="28">
        <v>113049.01</v>
      </c>
      <c r="F16" s="35">
        <f t="shared" si="1"/>
        <v>51.38591363636363</v>
      </c>
    </row>
    <row r="17" spans="1:6" ht="35.25" customHeight="1">
      <c r="A17" s="23" t="s">
        <v>9</v>
      </c>
      <c r="B17" s="16"/>
      <c r="C17" s="25">
        <v>200</v>
      </c>
      <c r="D17" s="31">
        <v>200000</v>
      </c>
      <c r="E17" s="31">
        <v>100000</v>
      </c>
      <c r="F17" s="35">
        <f t="shared" si="1"/>
        <v>50</v>
      </c>
    </row>
    <row r="18" spans="1:6" ht="26.25" customHeight="1">
      <c r="A18" s="11" t="s">
        <v>13</v>
      </c>
      <c r="B18" s="12" t="s">
        <v>6</v>
      </c>
      <c r="C18" s="13">
        <v>300</v>
      </c>
      <c r="D18" s="31">
        <v>20000</v>
      </c>
      <c r="E18" s="31">
        <v>13049.01</v>
      </c>
      <c r="F18" s="35">
        <f t="shared" si="1"/>
        <v>65.24505</v>
      </c>
    </row>
    <row r="19" spans="1:6" ht="49.5" customHeight="1">
      <c r="A19" s="5" t="s">
        <v>121</v>
      </c>
      <c r="B19" s="6" t="s">
        <v>14</v>
      </c>
      <c r="C19" s="7" t="s">
        <v>6</v>
      </c>
      <c r="D19" s="29">
        <f>D23+D20+D30+D39</f>
        <v>11040119.2</v>
      </c>
      <c r="E19" s="29">
        <f>E23+E20+E30+E39</f>
        <v>810990</v>
      </c>
      <c r="F19" s="35">
        <f t="shared" si="1"/>
        <v>7.34584459921411</v>
      </c>
    </row>
    <row r="20" spans="1:6" ht="63.75" customHeight="1" hidden="1">
      <c r="A20" s="8" t="s">
        <v>74</v>
      </c>
      <c r="B20" s="9" t="s">
        <v>15</v>
      </c>
      <c r="C20" s="10" t="s">
        <v>6</v>
      </c>
      <c r="D20" s="30">
        <f>D21</f>
        <v>0</v>
      </c>
      <c r="E20" s="28">
        <f>E21</f>
        <v>0</v>
      </c>
      <c r="F20" s="35" t="e">
        <f t="shared" si="1"/>
        <v>#DIV/0!</v>
      </c>
    </row>
    <row r="21" spans="1:6" ht="68.25" customHeight="1" hidden="1">
      <c r="A21" s="11" t="s">
        <v>16</v>
      </c>
      <c r="B21" s="34" t="s">
        <v>17</v>
      </c>
      <c r="C21" s="13"/>
      <c r="D21" s="31">
        <f>D22</f>
        <v>0</v>
      </c>
      <c r="E21" s="28">
        <f>E22</f>
        <v>0</v>
      </c>
      <c r="F21" s="35" t="e">
        <f t="shared" si="1"/>
        <v>#DIV/0!</v>
      </c>
    </row>
    <row r="22" spans="1:6" ht="26.25" customHeight="1" hidden="1">
      <c r="A22" s="11" t="s">
        <v>13</v>
      </c>
      <c r="B22" s="12" t="s">
        <v>6</v>
      </c>
      <c r="C22" s="25">
        <v>300</v>
      </c>
      <c r="D22" s="31">
        <v>0</v>
      </c>
      <c r="E22" s="31">
        <v>0</v>
      </c>
      <c r="F22" s="35" t="e">
        <f t="shared" si="1"/>
        <v>#DIV/0!</v>
      </c>
    </row>
    <row r="23" spans="1:6" ht="58.5" customHeight="1">
      <c r="A23" s="8" t="s">
        <v>122</v>
      </c>
      <c r="B23" s="9" t="s">
        <v>15</v>
      </c>
      <c r="C23" s="10" t="s">
        <v>6</v>
      </c>
      <c r="D23" s="30">
        <f>D24+D26+D28</f>
        <v>1251473.2</v>
      </c>
      <c r="E23" s="28">
        <f>E24+E26+D28</f>
        <v>810990</v>
      </c>
      <c r="F23" s="35">
        <f t="shared" si="1"/>
        <v>64.80282598141135</v>
      </c>
    </row>
    <row r="24" spans="1:6" ht="69" customHeight="1">
      <c r="A24" s="11" t="s">
        <v>123</v>
      </c>
      <c r="B24" s="34" t="s">
        <v>124</v>
      </c>
      <c r="C24" s="13" t="s">
        <v>6</v>
      </c>
      <c r="D24" s="31">
        <v>500000</v>
      </c>
      <c r="E24" s="28">
        <f>E25</f>
        <v>259516.8</v>
      </c>
      <c r="F24" s="35">
        <f t="shared" si="1"/>
        <v>51.90336</v>
      </c>
    </row>
    <row r="25" spans="1:6" ht="22.5" customHeight="1">
      <c r="A25" s="11" t="s">
        <v>13</v>
      </c>
      <c r="B25" s="12" t="s">
        <v>6</v>
      </c>
      <c r="C25" s="13">
        <v>300</v>
      </c>
      <c r="D25" s="31">
        <v>500000</v>
      </c>
      <c r="E25" s="31">
        <v>259516.8</v>
      </c>
      <c r="F25" s="35">
        <f t="shared" si="1"/>
        <v>51.90336</v>
      </c>
    </row>
    <row r="26" spans="1:6" ht="54.75" customHeight="1">
      <c r="A26" s="11" t="s">
        <v>19</v>
      </c>
      <c r="B26" s="34" t="s">
        <v>125</v>
      </c>
      <c r="C26" s="13" t="s">
        <v>6</v>
      </c>
      <c r="D26" s="31">
        <f>D27</f>
        <v>470176.4</v>
      </c>
      <c r="E26" s="28">
        <f>E27</f>
        <v>270176.4</v>
      </c>
      <c r="F26" s="35">
        <f t="shared" si="1"/>
        <v>57.46277354626902</v>
      </c>
    </row>
    <row r="27" spans="1:6" ht="20.25" customHeight="1">
      <c r="A27" s="11" t="s">
        <v>13</v>
      </c>
      <c r="B27" s="12" t="s">
        <v>6</v>
      </c>
      <c r="C27" s="13">
        <v>300</v>
      </c>
      <c r="D27" s="31">
        <v>470176.4</v>
      </c>
      <c r="E27" s="31">
        <v>270176.4</v>
      </c>
      <c r="F27" s="35">
        <f t="shared" si="1"/>
        <v>57.46277354626902</v>
      </c>
    </row>
    <row r="28" spans="1:6" s="1" customFormat="1" ht="53.25" customHeight="1">
      <c r="A28" s="11" t="s">
        <v>99</v>
      </c>
      <c r="B28" s="34" t="s">
        <v>170</v>
      </c>
      <c r="C28" s="13"/>
      <c r="D28" s="31">
        <f>D29</f>
        <v>281296.8</v>
      </c>
      <c r="E28" s="31">
        <f>E29</f>
        <v>281296.8</v>
      </c>
      <c r="F28" s="35">
        <f t="shared" si="1"/>
        <v>100</v>
      </c>
    </row>
    <row r="29" spans="1:6" s="1" customFormat="1" ht="20.25" customHeight="1">
      <c r="A29" s="11" t="s">
        <v>13</v>
      </c>
      <c r="B29" s="12"/>
      <c r="C29" s="13">
        <v>300</v>
      </c>
      <c r="D29" s="31">
        <v>281296.8</v>
      </c>
      <c r="E29" s="31">
        <v>281296.8</v>
      </c>
      <c r="F29" s="35">
        <f t="shared" si="1"/>
        <v>100</v>
      </c>
    </row>
    <row r="30" spans="1:6" ht="72" customHeight="1">
      <c r="A30" s="8" t="s">
        <v>126</v>
      </c>
      <c r="B30" s="9" t="s">
        <v>18</v>
      </c>
      <c r="C30" s="10" t="s">
        <v>6</v>
      </c>
      <c r="D30" s="30">
        <f>D31+D40</f>
        <v>9788646</v>
      </c>
      <c r="E30" s="45">
        <v>0</v>
      </c>
      <c r="F30" s="35">
        <f t="shared" si="1"/>
        <v>0</v>
      </c>
    </row>
    <row r="31" spans="1:6" ht="83.25" customHeight="1">
      <c r="A31" s="11" t="s">
        <v>127</v>
      </c>
      <c r="B31" s="34" t="s">
        <v>128</v>
      </c>
      <c r="C31" s="13" t="s">
        <v>6</v>
      </c>
      <c r="D31" s="31">
        <v>1485000</v>
      </c>
      <c r="E31" s="28">
        <v>0</v>
      </c>
      <c r="F31" s="35">
        <f t="shared" si="1"/>
        <v>0</v>
      </c>
    </row>
    <row r="32" spans="1:6" ht="35.25" customHeight="1">
      <c r="A32" s="11" t="s">
        <v>20</v>
      </c>
      <c r="B32" s="12" t="s">
        <v>6</v>
      </c>
      <c r="C32" s="13">
        <v>400</v>
      </c>
      <c r="D32" s="31">
        <v>1485000</v>
      </c>
      <c r="E32" s="31">
        <v>0</v>
      </c>
      <c r="F32" s="35">
        <f t="shared" si="1"/>
        <v>0</v>
      </c>
    </row>
    <row r="33" spans="1:6" s="1" customFormat="1" ht="83.25" customHeight="1" hidden="1">
      <c r="A33" s="11" t="s">
        <v>107</v>
      </c>
      <c r="B33" s="16">
        <v>2594748</v>
      </c>
      <c r="C33" s="13"/>
      <c r="D33" s="31">
        <v>0</v>
      </c>
      <c r="E33" s="31">
        <v>0</v>
      </c>
      <c r="F33" s="35" t="e">
        <f t="shared" si="1"/>
        <v>#DIV/0!</v>
      </c>
    </row>
    <row r="34" spans="1:6" s="1" customFormat="1" ht="35.25" customHeight="1" hidden="1">
      <c r="A34" s="11" t="s">
        <v>20</v>
      </c>
      <c r="B34" s="12"/>
      <c r="C34" s="13">
        <v>400</v>
      </c>
      <c r="D34" s="31">
        <v>0</v>
      </c>
      <c r="E34" s="31">
        <v>0</v>
      </c>
      <c r="F34" s="35" t="e">
        <f t="shared" si="1"/>
        <v>#DIV/0!</v>
      </c>
    </row>
    <row r="35" spans="1:6" ht="102.75" customHeight="1" hidden="1">
      <c r="A35" s="11" t="s">
        <v>21</v>
      </c>
      <c r="B35" s="34" t="s">
        <v>22</v>
      </c>
      <c r="C35" s="13"/>
      <c r="D35" s="31">
        <v>0</v>
      </c>
      <c r="E35" s="28">
        <v>0</v>
      </c>
      <c r="F35" s="35" t="e">
        <f t="shared" si="1"/>
        <v>#DIV/0!</v>
      </c>
    </row>
    <row r="36" spans="1:6" ht="43.5" customHeight="1" hidden="1">
      <c r="A36" s="11" t="s">
        <v>20</v>
      </c>
      <c r="B36" s="12"/>
      <c r="C36" s="13">
        <v>400</v>
      </c>
      <c r="D36" s="31">
        <v>0</v>
      </c>
      <c r="E36" s="31">
        <v>0</v>
      </c>
      <c r="F36" s="35" t="e">
        <f t="shared" si="1"/>
        <v>#DIV/0!</v>
      </c>
    </row>
    <row r="37" spans="1:6" ht="72" customHeight="1" hidden="1">
      <c r="A37" s="11" t="s">
        <v>23</v>
      </c>
      <c r="B37" s="34" t="s">
        <v>24</v>
      </c>
      <c r="C37" s="13"/>
      <c r="D37" s="31">
        <v>0</v>
      </c>
      <c r="E37" s="28">
        <v>0</v>
      </c>
      <c r="F37" s="35" t="e">
        <f t="shared" si="1"/>
        <v>#DIV/0!</v>
      </c>
    </row>
    <row r="38" spans="1:6" ht="38.25" customHeight="1" hidden="1">
      <c r="A38" s="11" t="s">
        <v>20</v>
      </c>
      <c r="B38" s="12"/>
      <c r="C38" s="13">
        <v>400</v>
      </c>
      <c r="D38" s="31">
        <v>0</v>
      </c>
      <c r="E38" s="31">
        <v>0</v>
      </c>
      <c r="F38" s="35" t="e">
        <f t="shared" si="1"/>
        <v>#DIV/0!</v>
      </c>
    </row>
    <row r="39" spans="1:6" s="1" customFormat="1" ht="68.25" customHeight="1" hidden="1">
      <c r="A39" s="11" t="s">
        <v>105</v>
      </c>
      <c r="B39" s="12" t="s">
        <v>106</v>
      </c>
      <c r="C39" s="13"/>
      <c r="D39" s="31">
        <v>0</v>
      </c>
      <c r="E39" s="31">
        <v>0</v>
      </c>
      <c r="F39" s="35" t="e">
        <f t="shared" si="1"/>
        <v>#DIV/0!</v>
      </c>
    </row>
    <row r="40" spans="1:6" s="1" customFormat="1" ht="54" customHeight="1">
      <c r="A40" s="11" t="s">
        <v>171</v>
      </c>
      <c r="B40" s="47" t="s">
        <v>172</v>
      </c>
      <c r="C40" s="13"/>
      <c r="D40" s="31">
        <f>D41</f>
        <v>8303646</v>
      </c>
      <c r="E40" s="31">
        <v>0</v>
      </c>
      <c r="F40" s="35">
        <f t="shared" si="1"/>
        <v>0</v>
      </c>
    </row>
    <row r="41" spans="1:6" s="1" customFormat="1" ht="38.25" customHeight="1">
      <c r="A41" s="11" t="s">
        <v>20</v>
      </c>
      <c r="B41" s="12"/>
      <c r="C41" s="13">
        <v>400</v>
      </c>
      <c r="D41" s="31">
        <v>8303646</v>
      </c>
      <c r="E41" s="31">
        <v>0</v>
      </c>
      <c r="F41" s="35">
        <f t="shared" si="1"/>
        <v>0</v>
      </c>
    </row>
    <row r="42" spans="1:6" ht="48.75" customHeight="1">
      <c r="A42" s="5" t="s">
        <v>129</v>
      </c>
      <c r="B42" s="6" t="s">
        <v>25</v>
      </c>
      <c r="C42" s="7" t="s">
        <v>6</v>
      </c>
      <c r="D42" s="29">
        <f>D44+D47</f>
        <v>202000</v>
      </c>
      <c r="E42" s="29">
        <f>E44+E47</f>
        <v>0</v>
      </c>
      <c r="F42" s="35">
        <f t="shared" si="1"/>
        <v>0</v>
      </c>
    </row>
    <row r="43" spans="1:6" ht="66" customHeight="1" hidden="1">
      <c r="A43" s="8" t="s">
        <v>75</v>
      </c>
      <c r="B43" s="9" t="s">
        <v>26</v>
      </c>
      <c r="C43" s="13"/>
      <c r="D43" s="31"/>
      <c r="E43" s="28">
        <f>E44</f>
        <v>0</v>
      </c>
      <c r="F43" s="35" t="e">
        <f t="shared" si="1"/>
        <v>#DIV/0!</v>
      </c>
    </row>
    <row r="44" spans="1:6" ht="68.25" customHeight="1" hidden="1">
      <c r="A44" s="8" t="s">
        <v>76</v>
      </c>
      <c r="B44" s="9" t="s">
        <v>27</v>
      </c>
      <c r="C44" s="10" t="s">
        <v>6</v>
      </c>
      <c r="D44" s="30">
        <v>0</v>
      </c>
      <c r="E44" s="28">
        <v>0</v>
      </c>
      <c r="F44" s="35" t="e">
        <f t="shared" si="1"/>
        <v>#DIV/0!</v>
      </c>
    </row>
    <row r="45" spans="1:6" ht="74.25" customHeight="1" hidden="1">
      <c r="A45" s="11" t="s">
        <v>77</v>
      </c>
      <c r="B45" s="34" t="s">
        <v>28</v>
      </c>
      <c r="C45" s="13" t="s">
        <v>6</v>
      </c>
      <c r="D45" s="31">
        <v>0</v>
      </c>
      <c r="E45" s="31">
        <v>0</v>
      </c>
      <c r="F45" s="35" t="e">
        <f t="shared" si="1"/>
        <v>#DIV/0!</v>
      </c>
    </row>
    <row r="46" spans="1:6" ht="39.75" customHeight="1" hidden="1">
      <c r="A46" s="11" t="s">
        <v>9</v>
      </c>
      <c r="B46" s="12" t="s">
        <v>6</v>
      </c>
      <c r="C46" s="13">
        <v>200</v>
      </c>
      <c r="D46" s="31">
        <v>0</v>
      </c>
      <c r="E46" s="28">
        <v>0</v>
      </c>
      <c r="F46" s="35" t="e">
        <f t="shared" si="1"/>
        <v>#DIV/0!</v>
      </c>
    </row>
    <row r="47" spans="1:6" ht="57" customHeight="1">
      <c r="A47" s="8" t="s">
        <v>131</v>
      </c>
      <c r="B47" s="9" t="s">
        <v>27</v>
      </c>
      <c r="C47" s="10" t="s">
        <v>6</v>
      </c>
      <c r="D47" s="30">
        <f>D48+D50</f>
        <v>202000</v>
      </c>
      <c r="E47" s="30">
        <f>E48+E50</f>
        <v>0</v>
      </c>
      <c r="F47" s="35">
        <f t="shared" si="1"/>
        <v>0</v>
      </c>
    </row>
    <row r="48" spans="1:6" ht="60.75" customHeight="1">
      <c r="A48" s="11" t="s">
        <v>130</v>
      </c>
      <c r="B48" s="34" t="s">
        <v>28</v>
      </c>
      <c r="C48" s="13" t="s">
        <v>6</v>
      </c>
      <c r="D48" s="31">
        <v>200000</v>
      </c>
      <c r="E48" s="31">
        <f>E49</f>
        <v>0</v>
      </c>
      <c r="F48" s="35">
        <f t="shared" si="1"/>
        <v>0</v>
      </c>
    </row>
    <row r="49" spans="1:6" ht="33.75" customHeight="1">
      <c r="A49" s="11" t="s">
        <v>9</v>
      </c>
      <c r="B49" s="12" t="s">
        <v>6</v>
      </c>
      <c r="C49" s="13">
        <v>200</v>
      </c>
      <c r="D49" s="31">
        <v>200000</v>
      </c>
      <c r="E49" s="28">
        <v>0</v>
      </c>
      <c r="F49" s="35">
        <f aca="true" t="shared" si="2" ref="F49:F88">E49/D49*100</f>
        <v>0</v>
      </c>
    </row>
    <row r="50" spans="1:6" ht="54.75" customHeight="1">
      <c r="A50" s="11" t="s">
        <v>132</v>
      </c>
      <c r="B50" s="12" t="s">
        <v>26</v>
      </c>
      <c r="C50" s="13"/>
      <c r="D50" s="31">
        <f>D52</f>
        <v>2000</v>
      </c>
      <c r="E50" s="31">
        <f>E52</f>
        <v>0</v>
      </c>
      <c r="F50" s="35">
        <f t="shared" si="2"/>
        <v>0</v>
      </c>
    </row>
    <row r="51" spans="1:6" s="1" customFormat="1" ht="54.75" customHeight="1">
      <c r="A51" s="11" t="s">
        <v>133</v>
      </c>
      <c r="B51" s="47" t="s">
        <v>173</v>
      </c>
      <c r="C51" s="13"/>
      <c r="D51" s="31">
        <f>D52</f>
        <v>2000</v>
      </c>
      <c r="E51" s="31">
        <f>E52</f>
        <v>0</v>
      </c>
      <c r="F51" s="35">
        <f t="shared" si="2"/>
        <v>0</v>
      </c>
    </row>
    <row r="52" spans="1:6" ht="41.25" customHeight="1">
      <c r="A52" s="11" t="s">
        <v>9</v>
      </c>
      <c r="B52" s="12"/>
      <c r="C52" s="13">
        <v>200</v>
      </c>
      <c r="D52" s="31">
        <v>2000</v>
      </c>
      <c r="E52" s="31">
        <v>0</v>
      </c>
      <c r="F52" s="35">
        <f t="shared" si="2"/>
        <v>0</v>
      </c>
    </row>
    <row r="53" spans="1:6" ht="50.25" customHeight="1">
      <c r="A53" s="5" t="s">
        <v>134</v>
      </c>
      <c r="B53" s="6" t="s">
        <v>29</v>
      </c>
      <c r="C53" s="7" t="s">
        <v>6</v>
      </c>
      <c r="D53" s="29">
        <f>D54</f>
        <v>965000</v>
      </c>
      <c r="E53" s="29">
        <f>E54</f>
        <v>482500</v>
      </c>
      <c r="F53" s="35">
        <f t="shared" si="2"/>
        <v>50</v>
      </c>
    </row>
    <row r="54" spans="1:6" ht="49.5" customHeight="1">
      <c r="A54" s="8" t="s">
        <v>135</v>
      </c>
      <c r="B54" s="9" t="s">
        <v>30</v>
      </c>
      <c r="C54" s="10" t="s">
        <v>6</v>
      </c>
      <c r="D54" s="30">
        <f>D55</f>
        <v>965000</v>
      </c>
      <c r="E54" s="30">
        <f>E55</f>
        <v>482500</v>
      </c>
      <c r="F54" s="35">
        <f t="shared" si="2"/>
        <v>50</v>
      </c>
    </row>
    <row r="55" spans="1:6" ht="59.25" customHeight="1">
      <c r="A55" s="11" t="s">
        <v>136</v>
      </c>
      <c r="B55" s="34" t="s">
        <v>31</v>
      </c>
      <c r="C55" s="13" t="s">
        <v>6</v>
      </c>
      <c r="D55" s="31">
        <f>D56+D57</f>
        <v>965000</v>
      </c>
      <c r="E55" s="31">
        <v>482500</v>
      </c>
      <c r="F55" s="35">
        <f t="shared" si="2"/>
        <v>50</v>
      </c>
    </row>
    <row r="56" spans="1:6" ht="33" customHeight="1" hidden="1">
      <c r="A56" s="11" t="s">
        <v>9</v>
      </c>
      <c r="B56" s="12" t="s">
        <v>6</v>
      </c>
      <c r="C56" s="13">
        <v>200</v>
      </c>
      <c r="D56" s="31">
        <v>0</v>
      </c>
      <c r="E56" s="31">
        <v>0</v>
      </c>
      <c r="F56" s="35" t="e">
        <f t="shared" si="2"/>
        <v>#DIV/0!</v>
      </c>
    </row>
    <row r="57" spans="1:6" ht="20.25" customHeight="1">
      <c r="A57" s="11" t="s">
        <v>32</v>
      </c>
      <c r="B57" s="16"/>
      <c r="C57" s="13">
        <v>500</v>
      </c>
      <c r="D57" s="31">
        <v>965000</v>
      </c>
      <c r="E57" s="31">
        <v>482500</v>
      </c>
      <c r="F57" s="35">
        <f t="shared" si="2"/>
        <v>50</v>
      </c>
    </row>
    <row r="58" spans="1:6" ht="64.5" customHeight="1">
      <c r="A58" s="5" t="s">
        <v>137</v>
      </c>
      <c r="B58" s="6" t="s">
        <v>33</v>
      </c>
      <c r="C58" s="13"/>
      <c r="D58" s="29">
        <f>D59</f>
        <v>180000</v>
      </c>
      <c r="E58" s="29">
        <f>E59</f>
        <v>0</v>
      </c>
      <c r="F58" s="35">
        <f t="shared" si="2"/>
        <v>0</v>
      </c>
    </row>
    <row r="59" spans="1:6" ht="64.5" customHeight="1">
      <c r="A59" s="8" t="s">
        <v>138</v>
      </c>
      <c r="B59" s="9" t="s">
        <v>34</v>
      </c>
      <c r="C59" s="13"/>
      <c r="D59" s="30">
        <f>D60</f>
        <v>180000</v>
      </c>
      <c r="E59" s="30">
        <f>E60</f>
        <v>0</v>
      </c>
      <c r="F59" s="35">
        <f t="shared" si="2"/>
        <v>0</v>
      </c>
    </row>
    <row r="60" spans="1:6" ht="51" customHeight="1">
      <c r="A60" s="11" t="s">
        <v>139</v>
      </c>
      <c r="B60" s="36" t="s">
        <v>35</v>
      </c>
      <c r="C60" s="13" t="s">
        <v>78</v>
      </c>
      <c r="D60" s="31">
        <f>D61+D62</f>
        <v>180000</v>
      </c>
      <c r="E60" s="31">
        <f>E61+E62</f>
        <v>0</v>
      </c>
      <c r="F60" s="35">
        <f t="shared" si="2"/>
        <v>0</v>
      </c>
    </row>
    <row r="61" spans="1:6" ht="20.25" customHeight="1">
      <c r="A61" s="11" t="s">
        <v>9</v>
      </c>
      <c r="B61" s="12"/>
      <c r="C61" s="13">
        <v>200</v>
      </c>
      <c r="D61" s="31">
        <v>180000</v>
      </c>
      <c r="E61" s="28">
        <v>0</v>
      </c>
      <c r="F61" s="35">
        <f t="shared" si="2"/>
        <v>0</v>
      </c>
    </row>
    <row r="62" spans="1:6" ht="17.25" customHeight="1" hidden="1">
      <c r="A62" s="11" t="s">
        <v>36</v>
      </c>
      <c r="B62" s="12"/>
      <c r="C62" s="13">
        <v>800</v>
      </c>
      <c r="D62" s="31">
        <v>0</v>
      </c>
      <c r="E62" s="31">
        <v>0</v>
      </c>
      <c r="F62" s="35" t="e">
        <f t="shared" si="2"/>
        <v>#DIV/0!</v>
      </c>
    </row>
    <row r="63" spans="1:6" ht="51" customHeight="1">
      <c r="A63" s="5" t="s">
        <v>140</v>
      </c>
      <c r="B63" s="6" t="s">
        <v>37</v>
      </c>
      <c r="C63" s="7" t="s">
        <v>6</v>
      </c>
      <c r="D63" s="29">
        <f aca="true" t="shared" si="3" ref="D63:E65">D64</f>
        <v>50000</v>
      </c>
      <c r="E63" s="29">
        <f t="shared" si="3"/>
        <v>15000</v>
      </c>
      <c r="F63" s="35">
        <f t="shared" si="2"/>
        <v>30</v>
      </c>
    </row>
    <row r="64" spans="1:6" ht="66.75" customHeight="1">
      <c r="A64" s="8" t="s">
        <v>141</v>
      </c>
      <c r="B64" s="9" t="s">
        <v>38</v>
      </c>
      <c r="C64" s="10" t="s">
        <v>6</v>
      </c>
      <c r="D64" s="30">
        <f t="shared" si="3"/>
        <v>50000</v>
      </c>
      <c r="E64" s="28">
        <f t="shared" si="3"/>
        <v>15000</v>
      </c>
      <c r="F64" s="35">
        <f t="shared" si="2"/>
        <v>30</v>
      </c>
    </row>
    <row r="65" spans="1:6" ht="58.5" customHeight="1">
      <c r="A65" s="11" t="s">
        <v>142</v>
      </c>
      <c r="B65" s="34" t="s">
        <v>39</v>
      </c>
      <c r="C65" s="13" t="s">
        <v>6</v>
      </c>
      <c r="D65" s="31">
        <f t="shared" si="3"/>
        <v>50000</v>
      </c>
      <c r="E65" s="31">
        <f t="shared" si="3"/>
        <v>15000</v>
      </c>
      <c r="F65" s="35">
        <f t="shared" si="2"/>
        <v>30</v>
      </c>
    </row>
    <row r="66" spans="1:6" ht="53.25" customHeight="1">
      <c r="A66" s="11" t="s">
        <v>9</v>
      </c>
      <c r="B66" s="12" t="s">
        <v>6</v>
      </c>
      <c r="C66" s="13">
        <v>200</v>
      </c>
      <c r="D66" s="31">
        <v>50000</v>
      </c>
      <c r="E66" s="31">
        <v>15000</v>
      </c>
      <c r="F66" s="35">
        <f t="shared" si="2"/>
        <v>30</v>
      </c>
    </row>
    <row r="67" spans="1:6" ht="62.25" customHeight="1">
      <c r="A67" s="17" t="s">
        <v>143</v>
      </c>
      <c r="B67" s="18" t="s">
        <v>40</v>
      </c>
      <c r="C67" s="19" t="s">
        <v>6</v>
      </c>
      <c r="D67" s="26">
        <f>D68+D71+D77+D79</f>
        <v>1435000</v>
      </c>
      <c r="E67" s="26">
        <f>E68+E71+E77+E79</f>
        <v>785053.2999999999</v>
      </c>
      <c r="F67" s="35">
        <f t="shared" si="2"/>
        <v>54.70754703832752</v>
      </c>
    </row>
    <row r="68" spans="1:6" ht="65.25" customHeight="1">
      <c r="A68" s="20" t="s">
        <v>144</v>
      </c>
      <c r="B68" s="21" t="s">
        <v>41</v>
      </c>
      <c r="C68" s="22" t="s">
        <v>6</v>
      </c>
      <c r="D68" s="27">
        <f>D69</f>
        <v>450000</v>
      </c>
      <c r="E68" s="27">
        <f>E69</f>
        <v>117412.76</v>
      </c>
      <c r="F68" s="35">
        <f t="shared" si="2"/>
        <v>26.09172444444444</v>
      </c>
    </row>
    <row r="69" spans="1:6" ht="62.25" customHeight="1">
      <c r="A69" s="23" t="s">
        <v>145</v>
      </c>
      <c r="B69" s="34" t="s">
        <v>42</v>
      </c>
      <c r="C69" s="25" t="s">
        <v>6</v>
      </c>
      <c r="D69" s="28">
        <f>D70</f>
        <v>450000</v>
      </c>
      <c r="E69" s="28">
        <f>E70</f>
        <v>117412.76</v>
      </c>
      <c r="F69" s="35">
        <f t="shared" si="2"/>
        <v>26.09172444444444</v>
      </c>
    </row>
    <row r="70" spans="1:6" ht="39.75" customHeight="1">
      <c r="A70" s="23" t="s">
        <v>9</v>
      </c>
      <c r="B70" s="24" t="s">
        <v>6</v>
      </c>
      <c r="C70" s="25">
        <v>200</v>
      </c>
      <c r="D70" s="28">
        <v>450000</v>
      </c>
      <c r="E70" s="27">
        <v>117412.76</v>
      </c>
      <c r="F70" s="35">
        <f t="shared" si="2"/>
        <v>26.09172444444444</v>
      </c>
    </row>
    <row r="71" spans="1:6" ht="48.75" customHeight="1">
      <c r="A71" s="20" t="s">
        <v>146</v>
      </c>
      <c r="B71" s="21" t="s">
        <v>43</v>
      </c>
      <c r="C71" s="22" t="s">
        <v>6</v>
      </c>
      <c r="D71" s="27">
        <f>D72+D74</f>
        <v>701000</v>
      </c>
      <c r="E71" s="27">
        <f>E72+E74</f>
        <v>529687.84</v>
      </c>
      <c r="F71" s="35">
        <f t="shared" si="2"/>
        <v>75.56174607703281</v>
      </c>
    </row>
    <row r="72" spans="1:6" s="1" customFormat="1" ht="48.75" customHeight="1" hidden="1">
      <c r="A72" s="23" t="s">
        <v>86</v>
      </c>
      <c r="B72" s="39">
        <v>1946424</v>
      </c>
      <c r="C72" s="22"/>
      <c r="D72" s="28">
        <f>D73</f>
        <v>0</v>
      </c>
      <c r="E72" s="28">
        <f>E73</f>
        <v>0</v>
      </c>
      <c r="F72" s="35" t="e">
        <f t="shared" si="2"/>
        <v>#DIV/0!</v>
      </c>
    </row>
    <row r="73" spans="1:6" s="1" customFormat="1" ht="37.5" customHeight="1" hidden="1">
      <c r="A73" s="23" t="s">
        <v>9</v>
      </c>
      <c r="B73" s="12"/>
      <c r="C73" s="13">
        <v>200</v>
      </c>
      <c r="D73" s="27">
        <v>0</v>
      </c>
      <c r="E73" s="28">
        <v>0</v>
      </c>
      <c r="F73" s="35" t="e">
        <f t="shared" si="2"/>
        <v>#DIV/0!</v>
      </c>
    </row>
    <row r="74" spans="1:6" ht="55.5" customHeight="1">
      <c r="A74" s="23" t="s">
        <v>147</v>
      </c>
      <c r="B74" s="34" t="s">
        <v>44</v>
      </c>
      <c r="C74" s="25" t="s">
        <v>6</v>
      </c>
      <c r="D74" s="28">
        <f>D75+D76</f>
        <v>701000</v>
      </c>
      <c r="E74" s="28">
        <f>E75+E76</f>
        <v>529687.84</v>
      </c>
      <c r="F74" s="35">
        <f t="shared" si="2"/>
        <v>75.56174607703281</v>
      </c>
    </row>
    <row r="75" spans="1:6" ht="38.25" customHeight="1">
      <c r="A75" s="23" t="s">
        <v>9</v>
      </c>
      <c r="B75" s="24" t="s">
        <v>6</v>
      </c>
      <c r="C75" s="25">
        <v>200</v>
      </c>
      <c r="D75" s="28">
        <v>701000</v>
      </c>
      <c r="E75" s="28">
        <v>529687.84</v>
      </c>
      <c r="F75" s="35">
        <f t="shared" si="2"/>
        <v>75.56174607703281</v>
      </c>
    </row>
    <row r="76" spans="1:6" ht="22.5" customHeight="1" hidden="1">
      <c r="A76" s="23" t="s">
        <v>36</v>
      </c>
      <c r="B76" s="24" t="s">
        <v>6</v>
      </c>
      <c r="C76" s="25">
        <v>800</v>
      </c>
      <c r="D76" s="28">
        <v>0</v>
      </c>
      <c r="E76" s="27">
        <v>0</v>
      </c>
      <c r="F76" s="35" t="e">
        <f t="shared" si="2"/>
        <v>#DIV/0!</v>
      </c>
    </row>
    <row r="77" spans="1:6" ht="62.25" customHeight="1">
      <c r="A77" s="20" t="s">
        <v>148</v>
      </c>
      <c r="B77" s="40" t="s">
        <v>45</v>
      </c>
      <c r="C77" s="22"/>
      <c r="D77" s="27">
        <f>D78</f>
        <v>185000</v>
      </c>
      <c r="E77" s="27">
        <f>E78</f>
        <v>38952.7</v>
      </c>
      <c r="F77" s="41">
        <f t="shared" si="2"/>
        <v>21.055513513513514</v>
      </c>
    </row>
    <row r="78" spans="1:6" ht="20.25" customHeight="1">
      <c r="A78" s="23" t="s">
        <v>36</v>
      </c>
      <c r="B78" s="24"/>
      <c r="C78" s="25">
        <v>200</v>
      </c>
      <c r="D78" s="28">
        <v>185000</v>
      </c>
      <c r="E78" s="31">
        <v>38952.7</v>
      </c>
      <c r="F78" s="35">
        <f t="shared" si="2"/>
        <v>21.055513513513514</v>
      </c>
    </row>
    <row r="79" spans="1:6" s="1" customFormat="1" ht="66" customHeight="1">
      <c r="A79" s="23" t="s">
        <v>149</v>
      </c>
      <c r="B79" s="24" t="s">
        <v>108</v>
      </c>
      <c r="C79" s="25"/>
      <c r="D79" s="27">
        <f>D80+D82</f>
        <v>99000</v>
      </c>
      <c r="E79" s="27">
        <f>E80+E82</f>
        <v>99000</v>
      </c>
      <c r="F79" s="35">
        <f t="shared" si="2"/>
        <v>100</v>
      </c>
    </row>
    <row r="80" spans="1:6" s="1" customFormat="1" ht="68.25" customHeight="1">
      <c r="A80" s="23" t="s">
        <v>150</v>
      </c>
      <c r="B80" s="46" t="s">
        <v>151</v>
      </c>
      <c r="C80" s="25"/>
      <c r="D80" s="27">
        <f>D81</f>
        <v>99000</v>
      </c>
      <c r="E80" s="27">
        <f>D80</f>
        <v>99000</v>
      </c>
      <c r="F80" s="35">
        <f t="shared" si="2"/>
        <v>100</v>
      </c>
    </row>
    <row r="81" spans="1:6" s="1" customFormat="1" ht="39.75" customHeight="1">
      <c r="A81" s="23" t="s">
        <v>152</v>
      </c>
      <c r="B81" s="24"/>
      <c r="C81" s="25">
        <v>200</v>
      </c>
      <c r="D81" s="28">
        <v>99000</v>
      </c>
      <c r="E81" s="31">
        <v>99000</v>
      </c>
      <c r="F81" s="35">
        <f t="shared" si="2"/>
        <v>100</v>
      </c>
    </row>
    <row r="82" spans="1:6" s="1" customFormat="1" ht="48" customHeight="1" hidden="1">
      <c r="A82" s="23" t="s">
        <v>109</v>
      </c>
      <c r="B82" s="46" t="s">
        <v>111</v>
      </c>
      <c r="C82" s="25"/>
      <c r="D82" s="27">
        <v>0</v>
      </c>
      <c r="E82" s="27">
        <v>0</v>
      </c>
      <c r="F82" s="35" t="e">
        <f t="shared" si="2"/>
        <v>#DIV/0!</v>
      </c>
    </row>
    <row r="83" spans="1:6" s="1" customFormat="1" ht="20.25" customHeight="1" hidden="1">
      <c r="A83" s="23" t="s">
        <v>110</v>
      </c>
      <c r="B83" s="24"/>
      <c r="C83" s="25">
        <v>500</v>
      </c>
      <c r="D83" s="28">
        <v>0</v>
      </c>
      <c r="E83" s="31">
        <v>0</v>
      </c>
      <c r="F83" s="35" t="e">
        <f t="shared" si="2"/>
        <v>#DIV/0!</v>
      </c>
    </row>
    <row r="84" spans="1:6" ht="54" customHeight="1">
      <c r="A84" s="5" t="s">
        <v>153</v>
      </c>
      <c r="B84" s="6" t="s">
        <v>46</v>
      </c>
      <c r="C84" s="7" t="s">
        <v>6</v>
      </c>
      <c r="D84" s="29">
        <f>D85</f>
        <v>3000</v>
      </c>
      <c r="E84" s="29">
        <f>E85</f>
        <v>0</v>
      </c>
      <c r="F84" s="35">
        <f t="shared" si="2"/>
        <v>0</v>
      </c>
    </row>
    <row r="85" spans="1:6" ht="66.75" customHeight="1">
      <c r="A85" s="8" t="s">
        <v>154</v>
      </c>
      <c r="B85" s="9" t="s">
        <v>47</v>
      </c>
      <c r="C85" s="10" t="s">
        <v>6</v>
      </c>
      <c r="D85" s="30">
        <f>D86</f>
        <v>3000</v>
      </c>
      <c r="E85" s="27">
        <f>E86</f>
        <v>0</v>
      </c>
      <c r="F85" s="41">
        <f t="shared" si="2"/>
        <v>0</v>
      </c>
    </row>
    <row r="86" spans="1:6" ht="64.5" customHeight="1">
      <c r="A86" s="11" t="s">
        <v>155</v>
      </c>
      <c r="B86" s="34" t="s">
        <v>48</v>
      </c>
      <c r="C86" s="13" t="s">
        <v>6</v>
      </c>
      <c r="D86" s="31">
        <f>D87</f>
        <v>3000</v>
      </c>
      <c r="E86" s="28">
        <v>0</v>
      </c>
      <c r="F86" s="35">
        <f t="shared" si="2"/>
        <v>0</v>
      </c>
    </row>
    <row r="87" spans="1:6" ht="34.5" customHeight="1">
      <c r="A87" s="11" t="s">
        <v>9</v>
      </c>
      <c r="B87" s="12" t="s">
        <v>6</v>
      </c>
      <c r="C87" s="13">
        <v>200</v>
      </c>
      <c r="D87" s="31">
        <v>3000</v>
      </c>
      <c r="E87" s="31">
        <v>0</v>
      </c>
      <c r="F87" s="35">
        <f t="shared" si="2"/>
        <v>0</v>
      </c>
    </row>
    <row r="88" spans="1:6" ht="50.25" customHeight="1">
      <c r="A88" s="5" t="s">
        <v>156</v>
      </c>
      <c r="B88" s="6" t="s">
        <v>79</v>
      </c>
      <c r="C88" s="7"/>
      <c r="D88" s="29">
        <f>D89+D92+D95</f>
        <v>725000</v>
      </c>
      <c r="E88" s="29">
        <f>E89+E92+E95</f>
        <v>45500</v>
      </c>
      <c r="F88" s="42">
        <f t="shared" si="2"/>
        <v>6.275862068965517</v>
      </c>
    </row>
    <row r="89" spans="1:6" ht="48.75" customHeight="1">
      <c r="A89" s="11" t="s">
        <v>157</v>
      </c>
      <c r="B89" s="9" t="s">
        <v>80</v>
      </c>
      <c r="C89" s="13"/>
      <c r="D89" s="30">
        <f>D90</f>
        <v>30000</v>
      </c>
      <c r="E89" s="28">
        <f>E90</f>
        <v>20500</v>
      </c>
      <c r="F89" s="35">
        <f aca="true" t="shared" si="4" ref="F89:F139">E89/D89*100</f>
        <v>68.33333333333333</v>
      </c>
    </row>
    <row r="90" spans="1:6" ht="53.25" customHeight="1">
      <c r="A90" s="11" t="s">
        <v>158</v>
      </c>
      <c r="B90" s="34" t="s">
        <v>81</v>
      </c>
      <c r="C90" s="13"/>
      <c r="D90" s="31">
        <f>D91</f>
        <v>30000</v>
      </c>
      <c r="E90" s="31">
        <f>E91</f>
        <v>20500</v>
      </c>
      <c r="F90" s="35">
        <f t="shared" si="4"/>
        <v>68.33333333333333</v>
      </c>
    </row>
    <row r="91" spans="1:6" ht="35.25" customHeight="1">
      <c r="A91" s="23" t="s">
        <v>9</v>
      </c>
      <c r="B91" s="12"/>
      <c r="C91" s="13">
        <v>200</v>
      </c>
      <c r="D91" s="31">
        <v>30000</v>
      </c>
      <c r="E91" s="28">
        <v>20500</v>
      </c>
      <c r="F91" s="35">
        <f t="shared" si="4"/>
        <v>68.33333333333333</v>
      </c>
    </row>
    <row r="92" spans="1:6" ht="51" customHeight="1">
      <c r="A92" s="11" t="s">
        <v>159</v>
      </c>
      <c r="B92" s="9" t="s">
        <v>82</v>
      </c>
      <c r="C92" s="13"/>
      <c r="D92" s="30">
        <f>D93</f>
        <v>95000</v>
      </c>
      <c r="E92" s="28">
        <f>E93</f>
        <v>25000</v>
      </c>
      <c r="F92" s="35">
        <f t="shared" si="4"/>
        <v>26.31578947368421</v>
      </c>
    </row>
    <row r="93" spans="1:6" ht="63" customHeight="1">
      <c r="A93" s="11" t="s">
        <v>160</v>
      </c>
      <c r="B93" s="34" t="s">
        <v>83</v>
      </c>
      <c r="C93" s="13"/>
      <c r="D93" s="31">
        <f>D94</f>
        <v>95000</v>
      </c>
      <c r="E93" s="28">
        <f>E94</f>
        <v>25000</v>
      </c>
      <c r="F93" s="35">
        <f t="shared" si="4"/>
        <v>26.31578947368421</v>
      </c>
    </row>
    <row r="94" spans="1:6" ht="33.75" customHeight="1">
      <c r="A94" s="23" t="s">
        <v>9</v>
      </c>
      <c r="B94" s="12"/>
      <c r="C94" s="13">
        <v>200</v>
      </c>
      <c r="D94" s="31">
        <v>95000</v>
      </c>
      <c r="E94" s="28">
        <v>25000</v>
      </c>
      <c r="F94" s="35">
        <f t="shared" si="4"/>
        <v>26.31578947368421</v>
      </c>
    </row>
    <row r="95" spans="1:6" ht="57.75" customHeight="1">
      <c r="A95" s="23" t="s">
        <v>84</v>
      </c>
      <c r="B95" s="9" t="s">
        <v>85</v>
      </c>
      <c r="C95" s="13"/>
      <c r="D95" s="31">
        <f>D101</f>
        <v>600000</v>
      </c>
      <c r="E95" s="31">
        <v>0</v>
      </c>
      <c r="F95" s="35">
        <f t="shared" si="4"/>
        <v>0</v>
      </c>
    </row>
    <row r="96" spans="1:6" s="1" customFormat="1" ht="57.75" customHeight="1" hidden="1">
      <c r="A96" s="23" t="s">
        <v>100</v>
      </c>
      <c r="B96" s="12" t="s">
        <v>102</v>
      </c>
      <c r="C96" s="13"/>
      <c r="D96" s="31">
        <v>0</v>
      </c>
      <c r="E96" s="31">
        <v>0</v>
      </c>
      <c r="F96" s="35" t="e">
        <f t="shared" si="4"/>
        <v>#DIV/0!</v>
      </c>
    </row>
    <row r="97" spans="1:6" s="1" customFormat="1" ht="65.25" customHeight="1" hidden="1">
      <c r="A97" s="23" t="s">
        <v>101</v>
      </c>
      <c r="B97" s="44"/>
      <c r="C97" s="13">
        <v>100</v>
      </c>
      <c r="D97" s="31">
        <v>0</v>
      </c>
      <c r="E97" s="30">
        <v>0</v>
      </c>
      <c r="F97" s="35" t="e">
        <f t="shared" si="4"/>
        <v>#DIV/0!</v>
      </c>
    </row>
    <row r="98" spans="1:6" s="1" customFormat="1" ht="33" customHeight="1" hidden="1">
      <c r="A98" s="23" t="s">
        <v>9</v>
      </c>
      <c r="B98" s="43"/>
      <c r="C98" s="13">
        <v>200</v>
      </c>
      <c r="D98" s="31">
        <v>0</v>
      </c>
      <c r="E98" s="30">
        <v>0</v>
      </c>
      <c r="F98" s="35" t="e">
        <f t="shared" si="4"/>
        <v>#DIV/0!</v>
      </c>
    </row>
    <row r="99" spans="1:6" ht="54" customHeight="1" hidden="1">
      <c r="A99" s="23" t="s">
        <v>103</v>
      </c>
      <c r="B99" s="12" t="s">
        <v>87</v>
      </c>
      <c r="C99" s="13"/>
      <c r="D99" s="31">
        <v>0</v>
      </c>
      <c r="E99" s="31">
        <v>0</v>
      </c>
      <c r="F99" s="35" t="e">
        <f t="shared" si="4"/>
        <v>#DIV/0!</v>
      </c>
    </row>
    <row r="100" spans="1:6" ht="35.25" customHeight="1" hidden="1">
      <c r="A100" s="23" t="s">
        <v>9</v>
      </c>
      <c r="B100" s="12"/>
      <c r="C100" s="13">
        <v>200</v>
      </c>
      <c r="D100" s="31">
        <v>0</v>
      </c>
      <c r="E100" s="28">
        <v>0</v>
      </c>
      <c r="F100" s="35" t="e">
        <f t="shared" si="4"/>
        <v>#DIV/0!</v>
      </c>
    </row>
    <row r="101" spans="1:6" s="1" customFormat="1" ht="52.5" customHeight="1">
      <c r="A101" s="23" t="s">
        <v>104</v>
      </c>
      <c r="B101" s="34" t="s">
        <v>112</v>
      </c>
      <c r="C101" s="13"/>
      <c r="D101" s="31">
        <f>D102</f>
        <v>600000</v>
      </c>
      <c r="E101" s="31">
        <v>0</v>
      </c>
      <c r="F101" s="35">
        <f t="shared" si="4"/>
        <v>0</v>
      </c>
    </row>
    <row r="102" spans="1:6" s="1" customFormat="1" ht="35.25" customHeight="1">
      <c r="A102" s="23" t="s">
        <v>9</v>
      </c>
      <c r="B102" s="12"/>
      <c r="C102" s="13">
        <v>200</v>
      </c>
      <c r="D102" s="31">
        <v>600000</v>
      </c>
      <c r="E102" s="28">
        <v>0</v>
      </c>
      <c r="F102" s="35">
        <f t="shared" si="4"/>
        <v>0</v>
      </c>
    </row>
    <row r="103" spans="1:6" ht="66.75" customHeight="1">
      <c r="A103" s="5" t="s">
        <v>161</v>
      </c>
      <c r="B103" s="6" t="s">
        <v>49</v>
      </c>
      <c r="C103" s="7" t="s">
        <v>6</v>
      </c>
      <c r="D103" s="29">
        <f>D104</f>
        <v>7949024</v>
      </c>
      <c r="E103" s="29">
        <f>E104</f>
        <v>1198591.6099999999</v>
      </c>
      <c r="F103" s="35">
        <f t="shared" si="4"/>
        <v>15.078475168775435</v>
      </c>
    </row>
    <row r="104" spans="1:6" ht="66.75" customHeight="1">
      <c r="A104" s="8" t="s">
        <v>163</v>
      </c>
      <c r="B104" s="9" t="s">
        <v>50</v>
      </c>
      <c r="C104" s="10" t="s">
        <v>6</v>
      </c>
      <c r="D104" s="30">
        <f>D105+D107+D109</f>
        <v>7949024</v>
      </c>
      <c r="E104" s="30">
        <f>E105+E107+E109</f>
        <v>1198591.6099999999</v>
      </c>
      <c r="F104" s="35">
        <f t="shared" si="4"/>
        <v>15.078475168775435</v>
      </c>
    </row>
    <row r="105" spans="1:6" ht="69.75" customHeight="1">
      <c r="A105" s="11" t="s">
        <v>162</v>
      </c>
      <c r="B105" s="34" t="s">
        <v>51</v>
      </c>
      <c r="C105" s="13" t="s">
        <v>6</v>
      </c>
      <c r="D105" s="31">
        <f>D106</f>
        <v>3451000</v>
      </c>
      <c r="E105" s="31">
        <f>E106</f>
        <v>624409.51</v>
      </c>
      <c r="F105" s="35">
        <f t="shared" si="4"/>
        <v>18.09358186033034</v>
      </c>
    </row>
    <row r="106" spans="1:6" ht="33" customHeight="1">
      <c r="A106" s="11" t="s">
        <v>9</v>
      </c>
      <c r="B106" s="12" t="s">
        <v>6</v>
      </c>
      <c r="C106" s="13">
        <v>200</v>
      </c>
      <c r="D106" s="31">
        <v>3451000</v>
      </c>
      <c r="E106" s="31">
        <v>624409.51</v>
      </c>
      <c r="F106" s="35">
        <f t="shared" si="4"/>
        <v>18.09358186033034</v>
      </c>
    </row>
    <row r="107" spans="1:6" ht="63" customHeight="1">
      <c r="A107" s="11" t="s">
        <v>164</v>
      </c>
      <c r="B107" s="34" t="s">
        <v>113</v>
      </c>
      <c r="C107" s="13"/>
      <c r="D107" s="31">
        <f>D108</f>
        <v>574183</v>
      </c>
      <c r="E107" s="31">
        <f>E108</f>
        <v>574182.1</v>
      </c>
      <c r="F107" s="35">
        <f t="shared" si="4"/>
        <v>99.99984325554743</v>
      </c>
    </row>
    <row r="108" spans="1:6" ht="34.5" customHeight="1">
      <c r="A108" s="11" t="s">
        <v>9</v>
      </c>
      <c r="B108" s="12"/>
      <c r="C108" s="13">
        <v>200</v>
      </c>
      <c r="D108" s="31">
        <v>574183</v>
      </c>
      <c r="E108" s="28">
        <v>574182.1</v>
      </c>
      <c r="F108" s="35">
        <f t="shared" si="4"/>
        <v>99.99984325554743</v>
      </c>
    </row>
    <row r="109" spans="1:6" s="1" customFormat="1" ht="30.75" customHeight="1">
      <c r="A109" s="11" t="s">
        <v>52</v>
      </c>
      <c r="B109" s="34" t="s">
        <v>53</v>
      </c>
      <c r="C109" s="13"/>
      <c r="D109" s="31">
        <f>+D110</f>
        <v>3923841</v>
      </c>
      <c r="E109" s="31">
        <v>0</v>
      </c>
      <c r="F109" s="35">
        <f t="shared" si="4"/>
        <v>0</v>
      </c>
    </row>
    <row r="110" spans="1:6" ht="36.75" customHeight="1">
      <c r="A110" s="11" t="s">
        <v>9</v>
      </c>
      <c r="B110" s="12"/>
      <c r="C110" s="13">
        <v>200</v>
      </c>
      <c r="D110" s="31">
        <v>3923841</v>
      </c>
      <c r="E110" s="28">
        <v>0</v>
      </c>
      <c r="F110" s="35">
        <f t="shared" si="4"/>
        <v>0</v>
      </c>
    </row>
    <row r="111" spans="1:6" ht="54.75" customHeight="1" hidden="1">
      <c r="A111" s="5" t="s">
        <v>88</v>
      </c>
      <c r="B111" s="6" t="s">
        <v>89</v>
      </c>
      <c r="C111" s="7"/>
      <c r="D111" s="29">
        <v>0</v>
      </c>
      <c r="E111" s="29">
        <v>0</v>
      </c>
      <c r="F111" s="35" t="e">
        <f t="shared" si="4"/>
        <v>#DIV/0!</v>
      </c>
    </row>
    <row r="112" spans="1:6" ht="62.25" customHeight="1" hidden="1">
      <c r="A112" s="8" t="s">
        <v>90</v>
      </c>
      <c r="B112" s="9" t="s">
        <v>91</v>
      </c>
      <c r="C112" s="13"/>
      <c r="D112" s="30">
        <v>0</v>
      </c>
      <c r="E112" s="28">
        <v>0</v>
      </c>
      <c r="F112" s="35" t="e">
        <f t="shared" si="4"/>
        <v>#DIV/0!</v>
      </c>
    </row>
    <row r="113" spans="1:6" ht="63" customHeight="1" hidden="1">
      <c r="A113" s="11" t="s">
        <v>92</v>
      </c>
      <c r="B113" s="34" t="s">
        <v>93</v>
      </c>
      <c r="C113" s="13"/>
      <c r="D113" s="31">
        <v>0</v>
      </c>
      <c r="E113" s="31">
        <v>0</v>
      </c>
      <c r="F113" s="35" t="e">
        <f t="shared" si="4"/>
        <v>#DIV/0!</v>
      </c>
    </row>
    <row r="114" spans="1:6" ht="34.5" customHeight="1" hidden="1">
      <c r="A114" s="11" t="s">
        <v>9</v>
      </c>
      <c r="B114" s="12"/>
      <c r="C114" s="13">
        <v>200</v>
      </c>
      <c r="D114" s="31">
        <v>0</v>
      </c>
      <c r="E114" s="28">
        <v>0</v>
      </c>
      <c r="F114" s="35" t="e">
        <f t="shared" si="4"/>
        <v>#DIV/0!</v>
      </c>
    </row>
    <row r="115" spans="1:6" ht="52.5" customHeight="1">
      <c r="A115" s="5" t="s">
        <v>165</v>
      </c>
      <c r="B115" s="37" t="s">
        <v>94</v>
      </c>
      <c r="C115" s="7"/>
      <c r="D115" s="29">
        <f>D116</f>
        <v>2469000</v>
      </c>
      <c r="E115" s="29">
        <f>E116</f>
        <v>1231229.21</v>
      </c>
      <c r="F115" s="35">
        <f t="shared" si="4"/>
        <v>49.86752571891454</v>
      </c>
    </row>
    <row r="116" spans="1:6" ht="48.75" customHeight="1">
      <c r="A116" s="11" t="s">
        <v>166</v>
      </c>
      <c r="B116" s="38" t="s">
        <v>95</v>
      </c>
      <c r="C116" s="13"/>
      <c r="D116" s="31">
        <f>D117</f>
        <v>2469000</v>
      </c>
      <c r="E116" s="28">
        <f>E117</f>
        <v>1231229.21</v>
      </c>
      <c r="F116" s="35">
        <f t="shared" si="4"/>
        <v>49.86752571891454</v>
      </c>
    </row>
    <row r="117" spans="1:6" ht="51.75" customHeight="1">
      <c r="A117" s="11" t="s">
        <v>167</v>
      </c>
      <c r="B117" s="34" t="s">
        <v>96</v>
      </c>
      <c r="C117" s="13"/>
      <c r="D117" s="31">
        <f>D118+D119</f>
        <v>2469000</v>
      </c>
      <c r="E117" s="31">
        <f>E118+E119</f>
        <v>1231229.21</v>
      </c>
      <c r="F117" s="35">
        <f t="shared" si="4"/>
        <v>49.86752571891454</v>
      </c>
    </row>
    <row r="118" spans="1:6" ht="31.5">
      <c r="A118" s="11" t="s">
        <v>9</v>
      </c>
      <c r="B118" s="12"/>
      <c r="C118" s="13">
        <v>200</v>
      </c>
      <c r="D118" s="31">
        <v>2457000</v>
      </c>
      <c r="E118" s="31">
        <v>1230775.42</v>
      </c>
      <c r="F118" s="35">
        <f t="shared" si="4"/>
        <v>50.09260968660968</v>
      </c>
    </row>
    <row r="119" spans="1:6" ht="15.75">
      <c r="A119" s="11" t="s">
        <v>36</v>
      </c>
      <c r="B119" s="12"/>
      <c r="C119" s="13">
        <v>800</v>
      </c>
      <c r="D119" s="31">
        <v>12000</v>
      </c>
      <c r="E119" s="31">
        <v>453.79</v>
      </c>
      <c r="F119" s="35">
        <f t="shared" si="4"/>
        <v>3.7815833333333333</v>
      </c>
    </row>
    <row r="120" spans="1:6" ht="15.75">
      <c r="A120" s="5" t="s">
        <v>54</v>
      </c>
      <c r="B120" s="6" t="s">
        <v>55</v>
      </c>
      <c r="C120" s="7" t="s">
        <v>6</v>
      </c>
      <c r="D120" s="29">
        <f>D121</f>
        <v>5680400</v>
      </c>
      <c r="E120" s="29">
        <f>E121</f>
        <v>2423358.95</v>
      </c>
      <c r="F120" s="35">
        <f t="shared" si="4"/>
        <v>42.66176589676784</v>
      </c>
    </row>
    <row r="121" spans="1:6" ht="15.75">
      <c r="A121" s="8" t="s">
        <v>54</v>
      </c>
      <c r="B121" s="9" t="s">
        <v>55</v>
      </c>
      <c r="C121" s="10" t="s">
        <v>6</v>
      </c>
      <c r="D121" s="30">
        <f>D122+D124+D132+D134+D136+D130+D128</f>
        <v>5680400</v>
      </c>
      <c r="E121" s="30">
        <f>E122+E124+E132+E134+E136+E130+E128</f>
        <v>2423358.95</v>
      </c>
      <c r="F121" s="35">
        <f t="shared" si="4"/>
        <v>42.66176589676784</v>
      </c>
    </row>
    <row r="122" spans="1:6" ht="15.75">
      <c r="A122" s="11" t="s">
        <v>56</v>
      </c>
      <c r="B122" s="12" t="s">
        <v>57</v>
      </c>
      <c r="C122" s="13" t="s">
        <v>6</v>
      </c>
      <c r="D122" s="31">
        <f>D123</f>
        <v>853000</v>
      </c>
      <c r="E122" s="31">
        <f>E123</f>
        <v>368415</v>
      </c>
      <c r="F122" s="35">
        <f t="shared" si="4"/>
        <v>43.1905041031653</v>
      </c>
    </row>
    <row r="123" spans="1:6" ht="63">
      <c r="A123" s="11" t="s">
        <v>58</v>
      </c>
      <c r="B123" s="12" t="s">
        <v>6</v>
      </c>
      <c r="C123" s="13">
        <v>100</v>
      </c>
      <c r="D123" s="31">
        <v>853000</v>
      </c>
      <c r="E123" s="31">
        <v>368415</v>
      </c>
      <c r="F123" s="35">
        <f t="shared" si="4"/>
        <v>43.1905041031653</v>
      </c>
    </row>
    <row r="124" spans="1:6" ht="15.75">
      <c r="A124" s="11" t="s">
        <v>59</v>
      </c>
      <c r="B124" s="12" t="s">
        <v>60</v>
      </c>
      <c r="C124" s="13" t="s">
        <v>6</v>
      </c>
      <c r="D124" s="31">
        <f>D125+D126+D127</f>
        <v>4373000</v>
      </c>
      <c r="E124" s="31">
        <f>E125+E126+E127</f>
        <v>1848465.95</v>
      </c>
      <c r="F124" s="35">
        <f t="shared" si="4"/>
        <v>42.26997370226389</v>
      </c>
    </row>
    <row r="125" spans="1:6" ht="63">
      <c r="A125" s="11" t="s">
        <v>58</v>
      </c>
      <c r="B125" s="12" t="s">
        <v>6</v>
      </c>
      <c r="C125" s="13">
        <v>100</v>
      </c>
      <c r="D125" s="31">
        <v>3700000</v>
      </c>
      <c r="E125" s="31">
        <v>1599956.32</v>
      </c>
      <c r="F125" s="35">
        <f t="shared" si="4"/>
        <v>43.242062702702704</v>
      </c>
    </row>
    <row r="126" spans="1:6" ht="31.5">
      <c r="A126" s="11" t="s">
        <v>9</v>
      </c>
      <c r="B126" s="12" t="s">
        <v>6</v>
      </c>
      <c r="C126" s="13">
        <v>200</v>
      </c>
      <c r="D126" s="31">
        <v>655000</v>
      </c>
      <c r="E126" s="31">
        <v>248158.12</v>
      </c>
      <c r="F126" s="35">
        <f t="shared" si="4"/>
        <v>37.88673587786259</v>
      </c>
    </row>
    <row r="127" spans="1:6" ht="15.75">
      <c r="A127" s="11" t="s">
        <v>36</v>
      </c>
      <c r="B127" s="12" t="s">
        <v>6</v>
      </c>
      <c r="C127" s="13">
        <v>800</v>
      </c>
      <c r="D127" s="31">
        <v>18000</v>
      </c>
      <c r="E127" s="31">
        <v>351.51</v>
      </c>
      <c r="F127" s="35">
        <f t="shared" si="4"/>
        <v>1.9528333333333332</v>
      </c>
    </row>
    <row r="128" spans="1:6" ht="63">
      <c r="A128" s="11" t="s">
        <v>61</v>
      </c>
      <c r="B128" s="12" t="s">
        <v>62</v>
      </c>
      <c r="C128" s="13"/>
      <c r="D128" s="31">
        <f>D129</f>
        <v>225000</v>
      </c>
      <c r="E128" s="31">
        <f>E129</f>
        <v>112500</v>
      </c>
      <c r="F128" s="35">
        <f t="shared" si="4"/>
        <v>50</v>
      </c>
    </row>
    <row r="129" spans="1:6" s="1" customFormat="1" ht="15.75">
      <c r="A129" s="11" t="s">
        <v>32</v>
      </c>
      <c r="B129" s="12"/>
      <c r="C129" s="13">
        <v>500</v>
      </c>
      <c r="D129" s="31">
        <v>225000</v>
      </c>
      <c r="E129" s="31">
        <v>112500</v>
      </c>
      <c r="F129" s="35">
        <f t="shared" si="4"/>
        <v>50</v>
      </c>
    </row>
    <row r="130" spans="1:6" ht="15.75" hidden="1">
      <c r="A130" s="11" t="s">
        <v>63</v>
      </c>
      <c r="B130" s="12" t="s">
        <v>64</v>
      </c>
      <c r="C130" s="13"/>
      <c r="D130" s="31">
        <v>0</v>
      </c>
      <c r="E130" s="31">
        <v>0</v>
      </c>
      <c r="F130" s="35" t="e">
        <f t="shared" si="4"/>
        <v>#DIV/0!</v>
      </c>
    </row>
    <row r="131" spans="1:6" ht="15.75" hidden="1">
      <c r="A131" s="11" t="s">
        <v>36</v>
      </c>
      <c r="B131" s="12"/>
      <c r="C131" s="13">
        <v>800</v>
      </c>
      <c r="D131" s="31">
        <v>0</v>
      </c>
      <c r="E131" s="31">
        <v>0</v>
      </c>
      <c r="F131" s="35" t="e">
        <f t="shared" si="4"/>
        <v>#DIV/0!</v>
      </c>
    </row>
    <row r="132" spans="1:6" ht="31.5" hidden="1">
      <c r="A132" s="11" t="s">
        <v>65</v>
      </c>
      <c r="B132" s="12" t="s">
        <v>66</v>
      </c>
      <c r="C132" s="13" t="s">
        <v>6</v>
      </c>
      <c r="D132" s="31">
        <v>0</v>
      </c>
      <c r="E132" s="31">
        <v>0</v>
      </c>
      <c r="F132" s="35" t="e">
        <f t="shared" si="4"/>
        <v>#DIV/0!</v>
      </c>
    </row>
    <row r="133" spans="1:6" ht="15.75" hidden="1">
      <c r="A133" s="11" t="s">
        <v>36</v>
      </c>
      <c r="B133" s="12" t="s">
        <v>6</v>
      </c>
      <c r="C133" s="13">
        <v>800</v>
      </c>
      <c r="D133" s="31">
        <v>0</v>
      </c>
      <c r="E133" s="31">
        <v>0</v>
      </c>
      <c r="F133" s="35" t="e">
        <f t="shared" si="4"/>
        <v>#DIV/0!</v>
      </c>
    </row>
    <row r="134" spans="1:6" ht="15.75">
      <c r="A134" s="11" t="s">
        <v>67</v>
      </c>
      <c r="B134" s="12" t="s">
        <v>68</v>
      </c>
      <c r="C134" s="13" t="s">
        <v>6</v>
      </c>
      <c r="D134" s="31">
        <f>D135</f>
        <v>50000</v>
      </c>
      <c r="E134" s="31">
        <f>E135</f>
        <v>22000</v>
      </c>
      <c r="F134" s="35">
        <f t="shared" si="4"/>
        <v>44</v>
      </c>
    </row>
    <row r="135" spans="1:6" ht="15.75">
      <c r="A135" s="11" t="s">
        <v>36</v>
      </c>
      <c r="B135" s="12" t="s">
        <v>6</v>
      </c>
      <c r="C135" s="13">
        <v>800</v>
      </c>
      <c r="D135" s="31">
        <v>50000</v>
      </c>
      <c r="E135" s="31">
        <v>22000</v>
      </c>
      <c r="F135" s="35">
        <f t="shared" si="4"/>
        <v>44</v>
      </c>
    </row>
    <row r="136" spans="1:6" ht="31.5">
      <c r="A136" s="11" t="s">
        <v>69</v>
      </c>
      <c r="B136" s="12" t="s">
        <v>70</v>
      </c>
      <c r="C136" s="13" t="s">
        <v>6</v>
      </c>
      <c r="D136" s="31">
        <f>D137+D138</f>
        <v>179400</v>
      </c>
      <c r="E136" s="31">
        <f>E137+E138</f>
        <v>71978</v>
      </c>
      <c r="F136" s="35">
        <f t="shared" si="4"/>
        <v>40.121516164994425</v>
      </c>
    </row>
    <row r="137" spans="1:6" ht="63">
      <c r="A137" s="11" t="s">
        <v>58</v>
      </c>
      <c r="B137" s="12" t="s">
        <v>6</v>
      </c>
      <c r="C137" s="13">
        <v>100</v>
      </c>
      <c r="D137" s="31">
        <v>179400</v>
      </c>
      <c r="E137" s="31">
        <v>71978</v>
      </c>
      <c r="F137" s="35">
        <f t="shared" si="4"/>
        <v>40.121516164994425</v>
      </c>
    </row>
    <row r="138" spans="1:6" s="1" customFormat="1" ht="31.5" hidden="1">
      <c r="A138" s="11" t="s">
        <v>9</v>
      </c>
      <c r="B138" s="12"/>
      <c r="C138" s="13">
        <v>200</v>
      </c>
      <c r="D138" s="31">
        <v>0</v>
      </c>
      <c r="E138" s="31">
        <v>0</v>
      </c>
      <c r="F138" s="35" t="e">
        <f t="shared" si="4"/>
        <v>#DIV/0!</v>
      </c>
    </row>
    <row r="139" spans="1:6" ht="15.75">
      <c r="A139" s="3" t="s">
        <v>71</v>
      </c>
      <c r="B139" s="2"/>
      <c r="C139" s="2"/>
      <c r="D139" s="32">
        <f>D10+D14+D19+D53+D63+D67+D84+D103+D120+D42+D58+D88+D111+D115</f>
        <v>30998543.2</v>
      </c>
      <c r="E139" s="32">
        <f>E10+E14+E19+E53+E63+E67+E84+E103+E120+E42+E58+E88+E111+E115</f>
        <v>7112472.08</v>
      </c>
      <c r="F139" s="35">
        <f t="shared" si="4"/>
        <v>22.94453656777006</v>
      </c>
    </row>
    <row r="141" spans="1:6" ht="31.5" customHeight="1">
      <c r="A141" s="48" t="s">
        <v>97</v>
      </c>
      <c r="B141" s="48"/>
      <c r="E141" s="48" t="s">
        <v>98</v>
      </c>
      <c r="F141" s="48"/>
    </row>
  </sheetData>
  <sheetProtection/>
  <mergeCells count="8">
    <mergeCell ref="E141:F141"/>
    <mergeCell ref="A141:B141"/>
    <mergeCell ref="A6:F7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2014-10-13T05:33:01Z</cp:lastPrinted>
  <dcterms:created xsi:type="dcterms:W3CDTF">2014-04-03T09:46:50Z</dcterms:created>
  <dcterms:modified xsi:type="dcterms:W3CDTF">2015-07-03T12:07:06Z</dcterms:modified>
  <cp:category/>
  <cp:version/>
  <cp:contentType/>
  <cp:contentStatus/>
</cp:coreProperties>
</file>