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<sst xmlns="http://schemas.openxmlformats.org/spreadsheetml/2006/main" count="157" uniqueCount="80">
  <si>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</si>
  <si>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</si>
  <si>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</si>
  <si>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</si>
  <si>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</si>
  <si>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</si>
  <si>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</si>
  <si>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</si>
  <si>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</si>
  <si>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</si>
  <si>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</si>
  <si>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</si>
  <si>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</si>
  <si>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</si>
  <si>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</si>
  <si>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</si>
  <si>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</si>
  <si>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</si>
  <si>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</si>
  <si>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</si>
  <si>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</si>
  <si>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</si>
  <si>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</si>
  <si>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</si>
  <si>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</si>
  <si>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</si>
  <si>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</si>
  <si>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</si>
  <si>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</si>
  <si>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</si>
  <si>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</si>
  <si>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</si>
  <si>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</si>
  <si>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</si>
  <si>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</si>
  <si>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</si>
  <si>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</si>
  <si>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</si>
  <si>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</si>
  <si>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</si>
  <si>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</si>
  <si>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</si>
  <si>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</si>
  <si>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</si>
  <si>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</si>
  <si>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</si>
  <si>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</si>
  <si>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</si>
  <si>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</si>
  <si>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</si>
  <si>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</si>
  <si>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</si>
  <si>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</si>
  <si>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</si>
  <si>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</si>
  <si>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</si>
  <si>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</si>
  <si>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</si>
  <si>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</si>
  <si>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</si>
  <si>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</si>
  <si>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</si>
  <si>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</si>
  <si>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</si>
  <si>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</si>
  <si>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</si>
  <si>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</si>
  <si>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</si>
  <si>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</si>
  <si>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</si>
  <si>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</si>
  <si>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2017 год (руб.)            </t>
  </si>
  <si>
    <t>Расходы  бюджета Пречистенского сельского поселения Ярославской области на 2016 год по разделам и подразделам классификации расходов бюджетов Российской Федерации</t>
  </si>
  <si>
    <t>Расходы  бюджета Пречистенского сельского поселения Ярославской области на плановый период 2017-2018 годов по разделам и подразделам классификации расходов бюджетов Российской Федерации</t>
  </si>
  <si>
    <t xml:space="preserve">2018 год (руб.)            </t>
  </si>
  <si>
    <t>Приложение №2 к пояснительной записке к проекту решения от 28.12.2015 года № 36</t>
  </si>
  <si>
    <t>к  решению Муниципального Совета</t>
  </si>
  <si>
    <t xml:space="preserve"> от 31.03.2016 года № 10</t>
  </si>
  <si>
    <t>Пречистенского сельского поселения</t>
  </si>
  <si>
    <t>Ярославской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</si>
</sst>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9" t="s">
        <v>54</v>
      </c>
      <c r="B1" s="39"/>
      <c r="C1" s="39"/>
      <c r="D1" s="39"/>
      <c r="E1" s="39"/>
      <c r="F1" s="47" t="s">
        <v>75</v>
      </c>
      <c r="G1" s="47"/>
      <c r="H1" s="47"/>
    </row>
    <row r="2" spans="1:8" ht="15.75" hidden="1">
      <c r="A2" s="39" t="s">
        <v>55</v>
      </c>
      <c r="B2" s="39"/>
      <c r="C2" s="39"/>
      <c r="D2" s="39"/>
      <c r="E2" s="39"/>
      <c r="F2" s="47"/>
      <c r="G2" s="47"/>
      <c r="H2" s="47"/>
    </row>
    <row r="3" spans="1:8" ht="15.75">
      <c r="A3" s="38" t="s">
        <v>54</v>
      </c>
      <c r="B3" s="38"/>
      <c r="C3" s="38"/>
      <c r="D3" s="38"/>
      <c r="E3" s="38"/>
      <c r="F3" s="47"/>
      <c r="G3" s="47"/>
      <c r="H3" s="47"/>
    </row>
    <row r="4" spans="1:8" ht="15.75">
      <c r="A4" s="38" t="s">
        <v>54</v>
      </c>
      <c r="B4" s="38"/>
      <c r="C4" s="38"/>
      <c r="D4" s="38"/>
      <c r="E4" s="38"/>
      <c r="F4" s="47"/>
      <c r="G4" s="47"/>
      <c r="H4" s="47"/>
    </row>
    <row r="5" spans="1:8" ht="1.5" customHeight="1">
      <c r="A5" s="39" t="s">
        <v>54</v>
      </c>
      <c r="B5" s="39"/>
      <c r="C5" s="39"/>
      <c r="D5" s="39"/>
      <c r="E5" s="39"/>
      <c r="F5" s="47"/>
      <c r="G5" s="47"/>
      <c r="H5" s="47"/>
    </row>
    <row r="6" spans="1:5" ht="15.75">
      <c r="A6" s="1"/>
      <c r="B6" s="1"/>
      <c r="C6" s="7"/>
      <c r="D6" s="38"/>
      <c r="E6" s="38"/>
    </row>
    <row r="7" spans="1:5" ht="15.75">
      <c r="A7" s="8"/>
      <c r="B7" s="7"/>
      <c r="C7" s="7"/>
      <c r="D7" s="7"/>
      <c r="E7" s="7"/>
    </row>
    <row r="8" spans="1:8" ht="54" customHeight="1">
      <c r="A8" s="46" t="s">
        <v>73</v>
      </c>
      <c r="B8" s="46"/>
      <c r="C8" s="46"/>
      <c r="D8" s="46"/>
      <c r="E8" s="46"/>
      <c r="F8" s="46"/>
      <c r="G8" s="46"/>
      <c r="H8" s="46"/>
    </row>
    <row r="9" spans="1:5" ht="15.75">
      <c r="A9" s="9"/>
      <c r="B9" s="1"/>
      <c r="C9" s="1"/>
      <c r="D9" s="1"/>
      <c r="E9" s="1"/>
    </row>
    <row r="10" spans="1:8" ht="15.75">
      <c r="A10" s="40" t="s">
        <v>0</v>
      </c>
      <c r="B10" s="42" t="s">
        <v>11</v>
      </c>
      <c r="C10" s="43" t="s">
        <v>71</v>
      </c>
      <c r="D10" s="44"/>
      <c r="E10" s="45"/>
      <c r="F10" s="43" t="s">
        <v>74</v>
      </c>
      <c r="G10" s="44"/>
      <c r="H10" s="45"/>
    </row>
    <row r="11" spans="1:8" ht="78.75">
      <c r="A11" s="41"/>
      <c r="B11" s="41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5531000</v>
      </c>
      <c r="D12" s="30"/>
      <c r="E12" s="31">
        <f>SUM(E13:E16)</f>
        <v>5531000</v>
      </c>
      <c r="F12" s="30">
        <f>F13+F14+F15+F16</f>
        <v>5531000</v>
      </c>
      <c r="G12" s="30"/>
      <c r="H12" s="31">
        <f>SUM(H13:H16)</f>
        <v>5531000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30000</v>
      </c>
      <c r="D16" s="32"/>
      <c r="E16" s="33">
        <f>C16</f>
        <v>30000</v>
      </c>
      <c r="F16" s="32">
        <v>30000</v>
      </c>
      <c r="G16" s="32"/>
      <c r="H16" s="33">
        <f>F16</f>
        <v>30000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0</v>
      </c>
      <c r="E17" s="31">
        <f>SUM(D17,C17)</f>
        <v>0</v>
      </c>
      <c r="F17" s="30"/>
      <c r="G17" s="30">
        <f>G18</f>
        <v>0</v>
      </c>
      <c r="H17" s="31">
        <f>SUM(G17,F17)</f>
        <v>0</v>
      </c>
    </row>
    <row r="18" spans="1:8" ht="18.75" customHeight="1">
      <c r="A18" s="13" t="s">
        <v>38</v>
      </c>
      <c r="B18" s="5" t="s">
        <v>39</v>
      </c>
      <c r="C18" s="32"/>
      <c r="D18" s="32">
        <v>0</v>
      </c>
      <c r="E18" s="33">
        <f>SUM(D18,C18)</f>
        <v>0</v>
      </c>
      <c r="F18" s="32"/>
      <c r="G18" s="32">
        <v>0</v>
      </c>
      <c r="H18" s="33">
        <f>SUM(G18,F18)</f>
        <v>0</v>
      </c>
    </row>
    <row r="19" spans="1:8" ht="31.5" customHeight="1">
      <c r="A19" s="12" t="s">
        <v>17</v>
      </c>
      <c r="B19" s="4" t="s">
        <v>4</v>
      </c>
      <c r="C19" s="30">
        <f>C20+C21+C22</f>
        <v>50000</v>
      </c>
      <c r="D19" s="30"/>
      <c r="E19" s="31">
        <f>SUM(E20:E21)</f>
        <v>50000</v>
      </c>
      <c r="F19" s="30">
        <f>F20+F21</f>
        <v>50000</v>
      </c>
      <c r="G19" s="30"/>
      <c r="H19" s="31">
        <f>SUM(H20:H21)</f>
        <v>50000</v>
      </c>
    </row>
    <row r="20" spans="1:8" ht="33" customHeight="1">
      <c r="A20" s="13" t="s">
        <v>18</v>
      </c>
      <c r="B20" s="5" t="s">
        <v>31</v>
      </c>
      <c r="C20" s="32">
        <v>1000</v>
      </c>
      <c r="D20" s="32"/>
      <c r="E20" s="33">
        <f>C20</f>
        <v>1000</v>
      </c>
      <c r="F20" s="32">
        <v>1000</v>
      </c>
      <c r="G20" s="32"/>
      <c r="H20" s="33">
        <f>F20</f>
        <v>1000</v>
      </c>
    </row>
    <row r="21" spans="1:8" ht="16.5" customHeight="1">
      <c r="A21" s="13" t="s">
        <v>19</v>
      </c>
      <c r="B21" s="5" t="s">
        <v>27</v>
      </c>
      <c r="C21" s="32">
        <v>49000</v>
      </c>
      <c r="D21" s="32"/>
      <c r="E21" s="33">
        <f>C21</f>
        <v>49000</v>
      </c>
      <c r="F21" s="32">
        <v>49000</v>
      </c>
      <c r="G21" s="32"/>
      <c r="H21" s="33">
        <f>F21</f>
        <v>49000</v>
      </c>
    </row>
    <row r="22" spans="1:8" ht="33.75" customHeight="1" hidden="1">
      <c r="A22" s="13" t="s">
        <v>59</v>
      </c>
      <c r="B22" s="24" t="s">
        <v>62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1648000</v>
      </c>
      <c r="D23" s="30"/>
      <c r="E23" s="31">
        <f>SUM(E24:E25)</f>
        <v>1648000</v>
      </c>
      <c r="F23" s="30">
        <f>F24+F25</f>
        <v>1648000</v>
      </c>
      <c r="G23" s="30"/>
      <c r="H23" s="31">
        <f>SUM(H24:H25)</f>
        <v>1648000</v>
      </c>
    </row>
    <row r="24" spans="1:8" ht="18.75" customHeight="1">
      <c r="A24" s="13" t="s">
        <v>53</v>
      </c>
      <c r="B24" s="5" t="s">
        <v>58</v>
      </c>
      <c r="C24" s="32">
        <v>1647000</v>
      </c>
      <c r="D24" s="32"/>
      <c r="E24" s="33">
        <f>C24</f>
        <v>1647000</v>
      </c>
      <c r="F24" s="32">
        <v>1647000</v>
      </c>
      <c r="G24" s="32"/>
      <c r="H24" s="33">
        <f>F24</f>
        <v>1647000</v>
      </c>
    </row>
    <row r="25" spans="1:8" ht="18" customHeight="1">
      <c r="A25" s="13" t="s">
        <v>51</v>
      </c>
      <c r="B25" s="5" t="s">
        <v>52</v>
      </c>
      <c r="C25" s="32">
        <v>1000</v>
      </c>
      <c r="D25" s="32"/>
      <c r="E25" s="33">
        <f>C25</f>
        <v>1000</v>
      </c>
      <c r="F25" s="32">
        <v>1000</v>
      </c>
      <c r="G25" s="32"/>
      <c r="H25" s="33">
        <f>F25</f>
        <v>1000</v>
      </c>
    </row>
    <row r="26" spans="1:8" ht="18" customHeight="1">
      <c r="A26" s="12" t="s">
        <v>21</v>
      </c>
      <c r="B26" s="4" t="s">
        <v>6</v>
      </c>
      <c r="C26" s="30">
        <f>C27+C28+C29</f>
        <v>697000</v>
      </c>
      <c r="D26" s="30"/>
      <c r="E26" s="31">
        <f>SUM(E27:E29)</f>
        <v>697000</v>
      </c>
      <c r="F26" s="30">
        <f>F27+F28+F29</f>
        <v>673000</v>
      </c>
      <c r="G26" s="30"/>
      <c r="H26" s="31">
        <f>SUM(H27:H29)</f>
        <v>673000</v>
      </c>
    </row>
    <row r="27" spans="1:8" ht="21" customHeight="1">
      <c r="A27" s="13" t="s">
        <v>28</v>
      </c>
      <c r="B27" s="5" t="s">
        <v>7</v>
      </c>
      <c r="C27" s="32">
        <v>100000</v>
      </c>
      <c r="D27" s="32"/>
      <c r="E27" s="33">
        <f>C27+D27</f>
        <v>100000</v>
      </c>
      <c r="F27" s="32">
        <v>100000</v>
      </c>
      <c r="G27" s="32"/>
      <c r="H27" s="33">
        <f>F27+G27</f>
        <v>100000</v>
      </c>
    </row>
    <row r="28" spans="1:8" ht="16.5" customHeight="1">
      <c r="A28" s="13" t="s">
        <v>49</v>
      </c>
      <c r="B28" s="5" t="s">
        <v>50</v>
      </c>
      <c r="C28" s="32">
        <v>30000</v>
      </c>
      <c r="D28" s="32"/>
      <c r="E28" s="33">
        <f>C28</f>
        <v>30000</v>
      </c>
      <c r="F28" s="32">
        <v>30000</v>
      </c>
      <c r="G28" s="32"/>
      <c r="H28" s="33">
        <f>F28</f>
        <v>30000</v>
      </c>
    </row>
    <row r="29" spans="1:8" ht="17.25" customHeight="1">
      <c r="A29" s="13" t="s">
        <v>32</v>
      </c>
      <c r="B29" s="5" t="s">
        <v>33</v>
      </c>
      <c r="C29" s="32">
        <v>567000</v>
      </c>
      <c r="D29" s="32"/>
      <c r="E29" s="33">
        <f>C29</f>
        <v>567000</v>
      </c>
      <c r="F29" s="32">
        <v>543000</v>
      </c>
      <c r="G29" s="32"/>
      <c r="H29" s="33">
        <f>F29</f>
        <v>543000</v>
      </c>
    </row>
    <row r="30" spans="1:8" ht="17.25" customHeight="1">
      <c r="A30" s="12" t="s">
        <v>22</v>
      </c>
      <c r="B30" s="4" t="s">
        <v>48</v>
      </c>
      <c r="C30" s="30">
        <f>C31</f>
        <v>100000</v>
      </c>
      <c r="D30" s="30"/>
      <c r="E30" s="31">
        <f>E31</f>
        <v>100000</v>
      </c>
      <c r="F30" s="30">
        <f>F31</f>
        <v>100000</v>
      </c>
      <c r="G30" s="30"/>
      <c r="H30" s="31">
        <f>H31</f>
        <v>100000</v>
      </c>
    </row>
    <row r="31" spans="1:8" ht="15.75">
      <c r="A31" s="13" t="s">
        <v>23</v>
      </c>
      <c r="B31" s="5" t="s">
        <v>8</v>
      </c>
      <c r="C31" s="32">
        <v>100000</v>
      </c>
      <c r="D31" s="32"/>
      <c r="E31" s="33">
        <f>C31+D31</f>
        <v>100000</v>
      </c>
      <c r="F31" s="32">
        <v>100000</v>
      </c>
      <c r="G31" s="32"/>
      <c r="H31" s="33">
        <f>F31+G31</f>
        <v>100000</v>
      </c>
    </row>
    <row r="32" spans="1:8" ht="18" customHeight="1">
      <c r="A32" s="12" t="s">
        <v>24</v>
      </c>
      <c r="B32" s="4" t="s">
        <v>9</v>
      </c>
      <c r="C32" s="30">
        <f>C34+C35</f>
        <v>340000</v>
      </c>
      <c r="D32" s="30"/>
      <c r="E32" s="31">
        <f>SUM(E33:E35)</f>
        <v>340000</v>
      </c>
      <c r="F32" s="30">
        <f>F34+F35</f>
        <v>340000</v>
      </c>
      <c r="G32" s="30"/>
      <c r="H32" s="31">
        <f>SUM(H33:H35)</f>
        <v>340000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340000</v>
      </c>
      <c r="D35" s="32"/>
      <c r="E35" s="33">
        <f>C35</f>
        <v>340000</v>
      </c>
      <c r="F35" s="32">
        <v>340000</v>
      </c>
      <c r="G35" s="32"/>
      <c r="H35" s="33">
        <f>F35</f>
        <v>340000</v>
      </c>
    </row>
    <row r="36" spans="1:8" ht="17.25" customHeight="1">
      <c r="A36" s="12" t="s">
        <v>43</v>
      </c>
      <c r="B36" s="4" t="s">
        <v>29</v>
      </c>
      <c r="C36" s="30">
        <f>C37</f>
        <v>10000</v>
      </c>
      <c r="D36" s="30"/>
      <c r="E36" s="31">
        <f>SUM(E37:E37)</f>
        <v>10000</v>
      </c>
      <c r="F36" s="30">
        <f>F37</f>
        <v>10000</v>
      </c>
      <c r="G36" s="30"/>
      <c r="H36" s="31">
        <f>SUM(H37:H37)</f>
        <v>10000</v>
      </c>
    </row>
    <row r="37" spans="1:8" ht="16.5" customHeight="1">
      <c r="A37" s="13" t="s">
        <v>44</v>
      </c>
      <c r="B37" s="5" t="s">
        <v>45</v>
      </c>
      <c r="C37" s="32">
        <v>10000</v>
      </c>
      <c r="D37" s="32"/>
      <c r="E37" s="33">
        <f>C37</f>
        <v>10000</v>
      </c>
      <c r="F37" s="32">
        <v>10000</v>
      </c>
      <c r="G37" s="32"/>
      <c r="H37" s="33">
        <f>F37</f>
        <v>10000</v>
      </c>
    </row>
    <row r="38" spans="1:8" ht="16.5" customHeight="1">
      <c r="A38" s="12" t="s">
        <v>67</v>
      </c>
      <c r="B38" s="5" t="s">
        <v>68</v>
      </c>
      <c r="C38" s="31">
        <f>SUM(C39:C39)</f>
        <v>20000</v>
      </c>
      <c r="D38" s="30"/>
      <c r="E38" s="31">
        <f>SUM(E39:E39)</f>
        <v>20000</v>
      </c>
      <c r="F38" s="31">
        <f>SUM(F39:F39)</f>
        <v>20000</v>
      </c>
      <c r="G38" s="30"/>
      <c r="H38" s="31">
        <f>SUM(H39:H39)</f>
        <v>20000</v>
      </c>
    </row>
    <row r="39" spans="1:8" ht="15.75" customHeight="1">
      <c r="A39" s="13" t="s">
        <v>69</v>
      </c>
      <c r="B39" s="5" t="s">
        <v>70</v>
      </c>
      <c r="C39" s="32">
        <v>20000</v>
      </c>
      <c r="D39" s="32"/>
      <c r="E39" s="33">
        <f>C39</f>
        <v>20000</v>
      </c>
      <c r="F39" s="32">
        <v>20000</v>
      </c>
      <c r="G39" s="32"/>
      <c r="H39" s="33">
        <f>F39</f>
        <v>20000</v>
      </c>
    </row>
    <row r="40" spans="1:8" ht="15.75">
      <c r="A40" s="50" t="s">
        <v>30</v>
      </c>
      <c r="B40" s="50"/>
      <c r="C40" s="31">
        <f>C12+C19+C23+C26+C30+C36+C32+C38</f>
        <v>8396000</v>
      </c>
      <c r="D40" s="31">
        <f>D17</f>
        <v>0</v>
      </c>
      <c r="E40" s="31">
        <f>C40+D40</f>
        <v>8396000</v>
      </c>
      <c r="F40" s="31">
        <f>F12+F19+F23+F26+F30+F36+F32+F38</f>
        <v>8372000</v>
      </c>
      <c r="G40" s="31">
        <f>G17</f>
        <v>0</v>
      </c>
      <c r="H40" s="31">
        <f>F40+G40</f>
        <v>8372000</v>
      </c>
    </row>
    <row r="41" spans="1:8" ht="15.75">
      <c r="A41" s="48" t="s">
        <v>56</v>
      </c>
      <c r="B41" s="49"/>
      <c r="C41" s="34" t="s">
        <v>54</v>
      </c>
      <c r="D41" s="34"/>
      <c r="E41" s="31">
        <v>216000</v>
      </c>
      <c r="F41" s="34" t="s">
        <v>54</v>
      </c>
      <c r="G41" s="34"/>
      <c r="H41" s="31">
        <v>441000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8612000</v>
      </c>
      <c r="F42" s="34" t="s">
        <v>54</v>
      </c>
      <c r="G42" s="34" t="s">
        <v>54</v>
      </c>
      <c r="H42" s="31">
        <f>SUM(H40:H41)</f>
        <v>8813000</v>
      </c>
    </row>
    <row r="43" spans="1:8" ht="15.75">
      <c r="A43" s="36" t="s">
        <v>12</v>
      </c>
      <c r="B43" s="37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66</v>
      </c>
      <c r="B49" s="23"/>
      <c r="C49" s="23"/>
      <c r="D49" s="23"/>
      <c r="E49" s="23"/>
    </row>
  </sheetData>
  <sheetProtection/>
  <mergeCells count="15"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4">
      <selection activeCell="A7" sqref="A7:E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9" t="s">
        <v>63</v>
      </c>
      <c r="B1" s="39"/>
      <c r="C1" s="39"/>
      <c r="D1" s="39"/>
      <c r="E1" s="39"/>
    </row>
    <row r="2" spans="1:5" s="1" customFormat="1" ht="17.25" customHeight="1">
      <c r="A2" s="39" t="s">
        <v>64</v>
      </c>
      <c r="B2" s="39"/>
      <c r="C2" s="39"/>
      <c r="D2" s="39"/>
      <c r="E2" s="39"/>
    </row>
    <row r="3" spans="1:5" s="1" customFormat="1" ht="17.25" customHeight="1">
      <c r="A3" s="38" t="s">
        <v>76</v>
      </c>
      <c r="B3" s="38"/>
      <c r="C3" s="38"/>
      <c r="D3" s="38"/>
      <c r="E3" s="38"/>
    </row>
    <row r="4" spans="1:5" s="1" customFormat="1" ht="17.25" customHeight="1">
      <c r="A4" s="35"/>
      <c r="B4" s="35"/>
      <c r="C4" s="38" t="s">
        <v>78</v>
      </c>
      <c r="D4" s="53"/>
      <c r="E4" s="53"/>
    </row>
    <row r="5" spans="1:5" s="1" customFormat="1" ht="17.25" customHeight="1">
      <c r="A5" s="35"/>
      <c r="B5" s="35"/>
      <c r="C5" s="38" t="s">
        <v>79</v>
      </c>
      <c r="D5" s="53"/>
      <c r="E5" s="53"/>
    </row>
    <row r="6" spans="1:5" s="1" customFormat="1" ht="17.25" customHeight="1">
      <c r="A6" s="38" t="s">
        <v>77</v>
      </c>
      <c r="B6" s="38"/>
      <c r="C6" s="38"/>
      <c r="D6" s="38"/>
      <c r="E6" s="38"/>
    </row>
    <row r="7" spans="1:5" s="1" customFormat="1" ht="18.75" customHeight="1">
      <c r="A7" s="39" t="s">
        <v>54</v>
      </c>
      <c r="B7" s="39"/>
      <c r="C7" s="39"/>
      <c r="D7" s="39"/>
      <c r="E7" s="39"/>
    </row>
    <row r="8" spans="3:5" s="1" customFormat="1" ht="18.75" customHeight="1">
      <c r="C8" s="7"/>
      <c r="D8" s="38"/>
      <c r="E8" s="38"/>
    </row>
    <row r="9" spans="1:5" s="1" customFormat="1" ht="15.75" hidden="1">
      <c r="A9" s="8"/>
      <c r="B9" s="7"/>
      <c r="C9" s="7"/>
      <c r="D9" s="7"/>
      <c r="E9" s="7"/>
    </row>
    <row r="10" spans="1:5" s="1" customFormat="1" ht="53.25" customHeight="1">
      <c r="A10" s="46" t="s">
        <v>72</v>
      </c>
      <c r="B10" s="46"/>
      <c r="C10" s="46"/>
      <c r="D10" s="46"/>
      <c r="E10" s="46"/>
    </row>
    <row r="11" s="1" customFormat="1" ht="15.75">
      <c r="A11" s="9"/>
    </row>
    <row r="12" spans="1:5" s="1" customFormat="1" ht="18" customHeight="1">
      <c r="A12" s="40" t="s">
        <v>0</v>
      </c>
      <c r="B12" s="42" t="s">
        <v>11</v>
      </c>
      <c r="C12" s="43" t="s">
        <v>65</v>
      </c>
      <c r="D12" s="44"/>
      <c r="E12" s="45"/>
    </row>
    <row r="13" spans="1:5" s="11" customFormat="1" ht="66.75" customHeight="1">
      <c r="A13" s="41"/>
      <c r="B13" s="41"/>
      <c r="C13" s="16" t="s">
        <v>34</v>
      </c>
      <c r="D13" s="17" t="s">
        <v>35</v>
      </c>
      <c r="E13" s="10" t="s">
        <v>36</v>
      </c>
    </row>
    <row r="14" spans="1:5" s="6" customFormat="1" ht="15.75">
      <c r="A14" s="12" t="s">
        <v>13</v>
      </c>
      <c r="B14" s="4" t="s">
        <v>1</v>
      </c>
      <c r="C14" s="25">
        <f>C15+C16+C18+C19+C17</f>
        <v>5731000</v>
      </c>
      <c r="D14" s="25"/>
      <c r="E14" s="26">
        <f>SUM(E15:E19)</f>
        <v>5731000</v>
      </c>
    </row>
    <row r="15" spans="1:5" ht="48" customHeight="1">
      <c r="A15" s="13" t="s">
        <v>14</v>
      </c>
      <c r="B15" s="5" t="s">
        <v>25</v>
      </c>
      <c r="C15" s="27">
        <v>853000</v>
      </c>
      <c r="D15" s="27"/>
      <c r="E15" s="28">
        <f>C15</f>
        <v>853000</v>
      </c>
    </row>
    <row r="16" spans="1:5" ht="66" customHeight="1">
      <c r="A16" s="13" t="s">
        <v>15</v>
      </c>
      <c r="B16" s="5" t="s">
        <v>26</v>
      </c>
      <c r="C16" s="27">
        <v>4598000</v>
      </c>
      <c r="D16" s="27"/>
      <c r="E16" s="28">
        <f>C16</f>
        <v>4598000</v>
      </c>
    </row>
    <row r="17" spans="1:5" ht="36.75" customHeight="1" hidden="1">
      <c r="A17" s="13" t="s">
        <v>60</v>
      </c>
      <c r="B17" s="24" t="s">
        <v>61</v>
      </c>
      <c r="C17" s="27">
        <v>0</v>
      </c>
      <c r="D17" s="27"/>
      <c r="E17" s="28">
        <f>C17</f>
        <v>0</v>
      </c>
    </row>
    <row r="18" spans="1:5" ht="15.75">
      <c r="A18" s="13" t="s">
        <v>46</v>
      </c>
      <c r="B18" s="5" t="s">
        <v>37</v>
      </c>
      <c r="C18" s="27">
        <v>50000</v>
      </c>
      <c r="D18" s="27"/>
      <c r="E18" s="28">
        <f>C18</f>
        <v>50000</v>
      </c>
    </row>
    <row r="19" spans="1:5" ht="15.75">
      <c r="A19" s="13" t="s">
        <v>47</v>
      </c>
      <c r="B19" s="5" t="s">
        <v>2</v>
      </c>
      <c r="C19" s="27">
        <v>230000</v>
      </c>
      <c r="D19" s="27"/>
      <c r="E19" s="28">
        <f>C19</f>
        <v>230000</v>
      </c>
    </row>
    <row r="20" spans="1:5" s="6" customFormat="1" ht="15.75">
      <c r="A20" s="12" t="s">
        <v>16</v>
      </c>
      <c r="B20" s="4" t="s">
        <v>3</v>
      </c>
      <c r="C20" s="25"/>
      <c r="D20" s="25">
        <f>D21</f>
        <v>182064</v>
      </c>
      <c r="E20" s="26">
        <f>SUM(D20,C20)</f>
        <v>182064</v>
      </c>
    </row>
    <row r="21" spans="1:5" ht="18" customHeight="1">
      <c r="A21" s="13" t="s">
        <v>38</v>
      </c>
      <c r="B21" s="5" t="s">
        <v>39</v>
      </c>
      <c r="C21" s="27"/>
      <c r="D21" s="27">
        <v>182064</v>
      </c>
      <c r="E21" s="28">
        <f>SUM(D21,C21)</f>
        <v>182064</v>
      </c>
    </row>
    <row r="22" spans="1:5" s="6" customFormat="1" ht="33" customHeight="1">
      <c r="A22" s="12" t="s">
        <v>17</v>
      </c>
      <c r="B22" s="4" t="s">
        <v>4</v>
      </c>
      <c r="C22" s="25">
        <f>C23+C24+C25</f>
        <v>302000</v>
      </c>
      <c r="D22" s="25"/>
      <c r="E22" s="29">
        <f>C22+D22</f>
        <v>302000</v>
      </c>
    </row>
    <row r="23" spans="1:5" ht="49.5" customHeight="1">
      <c r="A23" s="13" t="s">
        <v>18</v>
      </c>
      <c r="B23" s="5" t="s">
        <v>31</v>
      </c>
      <c r="C23" s="27">
        <v>2000</v>
      </c>
      <c r="D23" s="27"/>
      <c r="E23" s="28">
        <f>C23</f>
        <v>2000</v>
      </c>
    </row>
    <row r="24" spans="1:5" ht="15.75">
      <c r="A24" s="13" t="s">
        <v>19</v>
      </c>
      <c r="B24" s="5" t="s">
        <v>27</v>
      </c>
      <c r="C24" s="27">
        <v>300000</v>
      </c>
      <c r="D24" s="27"/>
      <c r="E24" s="28">
        <f>C24</f>
        <v>300000</v>
      </c>
    </row>
    <row r="25" spans="1:5" ht="47.25" hidden="1">
      <c r="A25" s="13" t="s">
        <v>59</v>
      </c>
      <c r="B25" s="24" t="s">
        <v>62</v>
      </c>
      <c r="C25" s="27">
        <v>0</v>
      </c>
      <c r="D25" s="27"/>
      <c r="E25" s="28">
        <f>C25</f>
        <v>0</v>
      </c>
    </row>
    <row r="26" spans="1:5" s="6" customFormat="1" ht="15.75">
      <c r="A26" s="12" t="s">
        <v>20</v>
      </c>
      <c r="B26" s="4" t="s">
        <v>5</v>
      </c>
      <c r="C26" s="25">
        <f>C27+C28</f>
        <v>5687111</v>
      </c>
      <c r="D26" s="25"/>
      <c r="E26" s="26">
        <f>SUM(E27:E28)</f>
        <v>5687111</v>
      </c>
    </row>
    <row r="27" spans="1:5" ht="16.5" customHeight="1">
      <c r="A27" s="13" t="s">
        <v>53</v>
      </c>
      <c r="B27" s="5" t="s">
        <v>58</v>
      </c>
      <c r="C27" s="27">
        <v>5685111</v>
      </c>
      <c r="D27" s="27"/>
      <c r="E27" s="28">
        <f>C27</f>
        <v>5685111</v>
      </c>
    </row>
    <row r="28" spans="1:5" ht="31.5" customHeight="1">
      <c r="A28" s="13" t="s">
        <v>51</v>
      </c>
      <c r="B28" s="5" t="s">
        <v>52</v>
      </c>
      <c r="C28" s="27">
        <v>2000</v>
      </c>
      <c r="D28" s="27"/>
      <c r="E28" s="28">
        <f>C28</f>
        <v>2000</v>
      </c>
    </row>
    <row r="29" spans="1:5" s="6" customFormat="1" ht="15.75">
      <c r="A29" s="12" t="s">
        <v>21</v>
      </c>
      <c r="B29" s="4" t="s">
        <v>6</v>
      </c>
      <c r="C29" s="25">
        <f>C30+C31+C32</f>
        <v>5173000</v>
      </c>
      <c r="D29" s="25"/>
      <c r="E29" s="26">
        <f>SUM(E30:E32)</f>
        <v>5173000</v>
      </c>
    </row>
    <row r="30" spans="1:5" ht="15.75">
      <c r="A30" s="13" t="s">
        <v>28</v>
      </c>
      <c r="B30" s="5" t="s">
        <v>7</v>
      </c>
      <c r="C30" s="27">
        <v>904000</v>
      </c>
      <c r="D30" s="27"/>
      <c r="E30" s="28">
        <f>C30+D30</f>
        <v>904000</v>
      </c>
    </row>
    <row r="31" spans="1:5" ht="20.25" customHeight="1">
      <c r="A31" s="13" t="s">
        <v>49</v>
      </c>
      <c r="B31" s="5" t="s">
        <v>50</v>
      </c>
      <c r="C31" s="27">
        <v>75000</v>
      </c>
      <c r="D31" s="27"/>
      <c r="E31" s="28">
        <f>C31</f>
        <v>75000</v>
      </c>
    </row>
    <row r="32" spans="1:5" ht="19.5" customHeight="1">
      <c r="A32" s="13" t="s">
        <v>32</v>
      </c>
      <c r="B32" s="5" t="s">
        <v>33</v>
      </c>
      <c r="C32" s="27">
        <v>4194000</v>
      </c>
      <c r="D32" s="27"/>
      <c r="E32" s="28">
        <f>C32</f>
        <v>4194000</v>
      </c>
    </row>
    <row r="33" spans="1:5" s="6" customFormat="1" ht="19.5" customHeight="1">
      <c r="A33" s="12" t="s">
        <v>22</v>
      </c>
      <c r="B33" s="4" t="s">
        <v>48</v>
      </c>
      <c r="C33" s="25">
        <f>C34</f>
        <v>909000</v>
      </c>
      <c r="D33" s="25"/>
      <c r="E33" s="26">
        <f>E34</f>
        <v>909000</v>
      </c>
    </row>
    <row r="34" spans="1:5" ht="19.5" customHeight="1">
      <c r="A34" s="13" t="s">
        <v>23</v>
      </c>
      <c r="B34" s="5" t="s">
        <v>8</v>
      </c>
      <c r="C34" s="27">
        <v>909000</v>
      </c>
      <c r="D34" s="27"/>
      <c r="E34" s="28">
        <f>C34+D34</f>
        <v>909000</v>
      </c>
    </row>
    <row r="35" spans="1:5" s="6" customFormat="1" ht="15" customHeight="1">
      <c r="A35" s="12" t="s">
        <v>24</v>
      </c>
      <c r="B35" s="4" t="s">
        <v>9</v>
      </c>
      <c r="C35" s="26">
        <f>SUM(C36:C38)</f>
        <v>1125023.68</v>
      </c>
      <c r="D35" s="25"/>
      <c r="E35" s="26">
        <f>SUM(E36:E38)</f>
        <v>1125023.68</v>
      </c>
    </row>
    <row r="36" spans="1:5" s="6" customFormat="1" ht="15.75" customHeight="1" hidden="1">
      <c r="A36" s="13" t="s">
        <v>40</v>
      </c>
      <c r="B36" s="5" t="s">
        <v>41</v>
      </c>
      <c r="C36" s="27">
        <v>0</v>
      </c>
      <c r="D36" s="25"/>
      <c r="E36" s="26">
        <f>C36+D36</f>
        <v>0</v>
      </c>
    </row>
    <row r="37" spans="1:5" s="6" customFormat="1" ht="15.75" customHeight="1">
      <c r="A37" s="13" t="s">
        <v>40</v>
      </c>
      <c r="B37" s="5" t="s">
        <v>41</v>
      </c>
      <c r="C37" s="27">
        <v>35000</v>
      </c>
      <c r="D37" s="25"/>
      <c r="E37" s="26">
        <f>C37+D37</f>
        <v>35000</v>
      </c>
    </row>
    <row r="38" spans="1:5" ht="15.75">
      <c r="A38" s="13">
        <v>1003</v>
      </c>
      <c r="B38" s="5" t="s">
        <v>10</v>
      </c>
      <c r="C38" s="27">
        <v>1090023.68</v>
      </c>
      <c r="D38" s="27"/>
      <c r="E38" s="28">
        <f>C38</f>
        <v>1090023.68</v>
      </c>
    </row>
    <row r="39" spans="1:5" ht="15.75">
      <c r="A39" s="12" t="s">
        <v>43</v>
      </c>
      <c r="B39" s="4" t="s">
        <v>29</v>
      </c>
      <c r="C39" s="25">
        <f>C40</f>
        <v>640000</v>
      </c>
      <c r="D39" s="25"/>
      <c r="E39" s="26">
        <f>SUM(E40:E40)</f>
        <v>640000</v>
      </c>
    </row>
    <row r="40" spans="1:5" ht="15.75">
      <c r="A40" s="13" t="s">
        <v>44</v>
      </c>
      <c r="B40" s="5" t="s">
        <v>45</v>
      </c>
      <c r="C40" s="27">
        <v>640000</v>
      </c>
      <c r="D40" s="27"/>
      <c r="E40" s="28">
        <v>640000</v>
      </c>
    </row>
    <row r="41" spans="1:5" s="6" customFormat="1" ht="18" customHeight="1">
      <c r="A41" s="12" t="s">
        <v>67</v>
      </c>
      <c r="B41" s="5" t="s">
        <v>68</v>
      </c>
      <c r="C41" s="26">
        <f>SUM(C42:C42)</f>
        <v>80000</v>
      </c>
      <c r="D41" s="25"/>
      <c r="E41" s="26">
        <f>SUM(E42:E42)</f>
        <v>80000</v>
      </c>
    </row>
    <row r="42" spans="1:5" ht="20.25" customHeight="1">
      <c r="A42" s="13" t="s">
        <v>69</v>
      </c>
      <c r="B42" s="5" t="s">
        <v>70</v>
      </c>
      <c r="C42" s="27">
        <v>80000</v>
      </c>
      <c r="D42" s="27"/>
      <c r="E42" s="28">
        <f>C42</f>
        <v>80000</v>
      </c>
    </row>
    <row r="43" spans="1:5" s="6" customFormat="1" ht="15.75">
      <c r="A43" s="50" t="s">
        <v>30</v>
      </c>
      <c r="B43" s="50"/>
      <c r="C43" s="26">
        <f>C14+C22+C26+C29+C33+C39+C35+C41</f>
        <v>19647134.68</v>
      </c>
      <c r="D43" s="26">
        <f>D20</f>
        <v>182064</v>
      </c>
      <c r="E43" s="26">
        <f>C43+D43</f>
        <v>19829198.68</v>
      </c>
    </row>
    <row r="44" spans="1:5" s="6" customFormat="1" ht="15.75" hidden="1">
      <c r="A44" s="36" t="s">
        <v>12</v>
      </c>
      <c r="B44" s="37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51" t="s">
        <v>42</v>
      </c>
      <c r="B50" s="52"/>
      <c r="C50" s="52"/>
      <c r="D50" s="52"/>
      <c r="E50" s="52"/>
    </row>
    <row r="55" ht="15.75">
      <c r="E55" s="2"/>
    </row>
    <row r="56" ht="15.75">
      <c r="E56" s="2"/>
    </row>
  </sheetData>
  <sheetProtection/>
  <mergeCells count="15">
    <mergeCell ref="A12:A13"/>
    <mergeCell ref="B12:B13"/>
    <mergeCell ref="C12:E12"/>
    <mergeCell ref="C4:E4"/>
    <mergeCell ref="C5:E5"/>
    <mergeCell ref="A3:E3"/>
    <mergeCell ref="A7:E7"/>
    <mergeCell ref="A2:E2"/>
    <mergeCell ref="A1:E1"/>
    <mergeCell ref="A6:E6"/>
    <mergeCell ref="A50:E50"/>
    <mergeCell ref="A44:B44"/>
    <mergeCell ref="A43:B43"/>
    <mergeCell ref="D8:E8"/>
    <mergeCell ref="A10:E10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2015-12-28T13:11:59Z</cp:lastPrinted>
  <dcterms:created xsi:type="dcterms:W3CDTF">2004-11-13T08:03:22Z</dcterms:created>
  <dcterms:modified xsi:type="dcterms:W3CDTF">2016-04-01T05:42:37Z</dcterms:modified>
  <cp:category/>
  <cp:version/>
  <cp:contentType/>
  <cp:contentStatus/>
</cp:coreProperties>
</file>