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№2'!$15:$15</definedName>
    <definedName name="_xlnm.Print_Titles" localSheetId="1">'Приложение №3'!$15:$15</definedName>
  </definedNames>
  <calcPr fullCalcOnLoad="1"/>
</workbook>
</file>

<file path=xl/sharedStrings.xml><?xml version="1.0" encoding="utf-8"?>
<sst xmlns="http://schemas.openxmlformats.org/spreadsheetml/2006/main" count="211" uniqueCount="123">
  <si>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</si>
  <si>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</si>
  <si>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</si>
  <si>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</si>
  <si>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</si>
  <si>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</si>
  <si>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</si>
  <si>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</si>
  <si>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</si>
  <si>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</si>
  <si>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</si>
  <si>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</si>
  <si>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</si>
  <si>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</si>
  <si>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</si>
  <si>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</si>
  <si>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</si>
  <si>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</si>
  <si>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</si>
  <si>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</si>
  <si>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</si>
  <si>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</si>
  <si>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</si>
  <si>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</si>
  <si>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</si>
  <si>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</si>
  <si>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</si>
  <si>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</si>
  <si>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</si>
  <si>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</si>
  <si>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</si>
  <si>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</si>
  <si>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</si>
  <si>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</si>
  <si>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</si>
  <si>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</si>
  <si>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</si>
  <si>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</si>
  <si>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</si>
  <si>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</si>
  <si>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</si>
  <si>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</si>
  <si>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</si>
  <si>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</si>
  <si>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</si>
  <si>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</si>
  <si>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</si>
  <si>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</si>
  <si>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</si>
  <si>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</si>
  <si>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</si>
  <si>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</si>
  <si>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</si>
  <si>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</si>
  <si>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</si>
  <si>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</si>
  <si>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</si>
  <si>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</si>
  <si>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</si>
  <si>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</si>
  <si>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</si>
  <si>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</si>
  <si>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</si>
  <si>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>837 2 02 02008 10 0000 151</t>
  </si>
  <si>
    <t>Субсидии бюджетам сельских поселений на обеспечение жильем молодых семей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</si>
  <si>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</si>
  <si>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</si>
  <si>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</si>
  <si>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</si>
  <si>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</si>
  <si>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</si>
  <si>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</si>
  <si>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</si>
  <si>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</si>
  <si>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</si>
  <si>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</si>
  <si>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</si>
  <si>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</si>
  <si>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</si>
  <si>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</si>
  <si>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</si>
  <si>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</si>
  <si>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</si>
  <si>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</si>
  <si>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</si>
  <si>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 xml:space="preserve"> Прогнозируемые доходы  бюджета Пречистенского сельского поселения Ярославской области на плановый период 2021-2022 годов в соответствии с классификацией доходов бюджетов                                              Российской Федерации</t>
  </si>
  <si>
    <t>2022 год     (руб.)</t>
  </si>
  <si>
    <t xml:space="preserve"> Прогнозируемые доходы  бюджета Пречистенского сельского поселения Ярославской области на 2020 год в соответствии с классификацией доходов бюджетов Российской Федерации</t>
  </si>
  <si>
    <t>2020 год (руб.)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</si>
  <si>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</si>
  <si>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</si>
  <si>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</si>
  <si>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</si>
  <si>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000 2 02 20000 00 0000 150</t>
  </si>
  <si>
    <t>837 2 02 20302 10 0000 150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</si>
  <si>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</si>
  <si>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от 26.12.2019 года №15</t>
  </si>
  <si>
    <t>от 26.12.2019 года №15</t>
  </si>
  <si>
    <t>837 2 02 20041 10 0000 150</t>
  </si>
  <si>
    <t>"Приложение №3</t>
  </si>
  <si>
    <t>А.К. Сорокин"</t>
  </si>
  <si>
    <t xml:space="preserve"> "Приложение №2</t>
  </si>
  <si>
    <t>2021 год      (руб.)</t>
  </si>
  <si>
    <t>000 2 03 00000 00 0000 000</t>
  </si>
  <si>
    <t>Безвозмездные поступления от государственных (муниципальных) организаций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</si>
  <si>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</si>
  <si>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837 2 03 05040 10 0000 150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</si>
  <si>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</si>
  <si>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</si>
  <si>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837 2 02 15001 10 0000 150</t>
  </si>
  <si>
    <t>837 2 02 16001 10 0000 150</t>
  </si>
  <si>
    <t xml:space="preserve">Изменения   (+/-) 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</si>
  <si>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</si>
  <si>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</si>
  <si>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</si>
  <si>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</si>
  <si>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837 2 02 25576 10 0000 150</t>
  </si>
  <si>
    <t>Субсидии бюджетам сельских поселений на обеспечение комплексного развития сельских территорий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</si>
  <si>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</si>
  <si>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Приложение №1</t>
  </si>
  <si>
    <t>Приложение № 2</t>
  </si>
  <si>
    <t>от 26.11.2020 года №26</t>
  </si>
  <si>
    <t>от 26.11.2020 г. №26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</si>
</sst>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  <font>
      <i/>
      <sz val="12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1" fillId="0" borderId="0" xfId="53" applyFont="1" applyFill="1" applyAlignment="1" applyProtection="1">
      <alignment horizontal="right" vertical="center"/>
      <protection hidden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2" fillId="0" borderId="12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53" applyFont="1" applyFill="1" applyAlignment="1" applyProtection="1">
      <alignment horizontal="right" vertical="center"/>
      <protection hidden="1"/>
    </xf>
    <xf numFmtId="0" fontId="1" fillId="0" borderId="0" xfId="53" applyFont="1" applyFill="1" applyAlignment="1" applyProtection="1">
      <alignment horizontal="right" vertical="center" wrapText="1"/>
      <protection hidden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SheetLayoutView="100" zoomScalePageLayoutView="0" workbookViewId="0" topLeftCell="A1">
      <selection activeCell="G6" sqref="G6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5" width="14.125" style="5" customWidth="1"/>
    <col min="6" max="6" width="15.875" style="5" customWidth="1"/>
    <col min="7" max="7" width="0.12890625" style="5" customWidth="1"/>
    <col min="8" max="16384" width="9.125" style="5" customWidth="1"/>
  </cols>
  <sheetData>
    <row r="1" spans="6:7" ht="15.75" customHeight="1">
      <c r="F1" s="50" t="s">
        <v>119</v>
      </c>
      <c r="G1" s="50"/>
    </row>
    <row r="2" spans="6:7" ht="15.75" customHeight="1">
      <c r="F2" s="14"/>
      <c r="G2" s="20" t="s">
        <v>37</v>
      </c>
    </row>
    <row r="3" ht="15.75" customHeight="1">
      <c r="G3" s="20" t="s">
        <v>40</v>
      </c>
    </row>
    <row r="4" ht="15.75" customHeight="1">
      <c r="G4" s="20" t="s">
        <v>47</v>
      </c>
    </row>
    <row r="5" ht="15.75">
      <c r="G5" s="20" t="s">
        <v>122</v>
      </c>
    </row>
    <row r="6" ht="15.75">
      <c r="C6" s="20"/>
    </row>
    <row r="7" spans="5:7" ht="15.75" customHeight="1">
      <c r="E7" s="50" t="s">
        <v>101</v>
      </c>
      <c r="F7" s="50"/>
      <c r="G7" s="50"/>
    </row>
    <row r="8" spans="3:7" ht="15.75" customHeight="1">
      <c r="C8" s="50" t="s">
        <v>37</v>
      </c>
      <c r="D8" s="51"/>
      <c r="E8" s="51"/>
      <c r="F8" s="51"/>
      <c r="G8" s="51"/>
    </row>
    <row r="9" spans="3:7" ht="15.75" customHeight="1">
      <c r="C9" s="50" t="s">
        <v>40</v>
      </c>
      <c r="D9" s="51"/>
      <c r="E9" s="51"/>
      <c r="F9" s="51"/>
      <c r="G9" s="51"/>
    </row>
    <row r="10" spans="5:7" ht="15.75">
      <c r="E10" s="50" t="s">
        <v>47</v>
      </c>
      <c r="F10" s="50"/>
      <c r="G10" s="50"/>
    </row>
    <row r="11" spans="5:7" ht="15.75">
      <c r="E11" s="50" t="s">
        <v>97</v>
      </c>
      <c r="F11" s="50"/>
      <c r="G11" s="50" t="s">
        <v>41</v>
      </c>
    </row>
    <row r="12" ht="15.75">
      <c r="A12" s="2"/>
    </row>
    <row r="13" spans="1:6" ht="54" customHeight="1">
      <c r="A13" s="52" t="s">
        <v>87</v>
      </c>
      <c r="B13" s="52"/>
      <c r="C13" s="52"/>
      <c r="D13" s="53"/>
      <c r="E13" s="53"/>
      <c r="F13" s="53"/>
    </row>
    <row r="14" ht="18">
      <c r="A14" s="3"/>
    </row>
    <row r="15" spans="1:6" ht="30.75">
      <c r="A15" s="12" t="s">
        <v>15</v>
      </c>
      <c r="B15" s="12" t="s">
        <v>16</v>
      </c>
      <c r="C15" s="10" t="s">
        <v>88</v>
      </c>
      <c r="E15" s="12" t="s">
        <v>111</v>
      </c>
      <c r="F15" s="10" t="s">
        <v>88</v>
      </c>
    </row>
    <row r="16" spans="1:6" ht="30.75">
      <c r="A16" s="4" t="s">
        <v>0</v>
      </c>
      <c r="B16" s="18" t="s">
        <v>70</v>
      </c>
      <c r="C16" s="23">
        <f>C17+C30</f>
        <v>5392000</v>
      </c>
      <c r="D16" s="42"/>
      <c r="E16" s="22">
        <f>E17+E30</f>
        <v>0</v>
      </c>
      <c r="F16" s="23">
        <f>F17+F30</f>
        <v>5392000</v>
      </c>
    </row>
    <row r="17" spans="1:6" ht="15.75">
      <c r="A17" s="4" t="s">
        <v>0</v>
      </c>
      <c r="B17" s="18" t="s">
        <v>68</v>
      </c>
      <c r="C17" s="22">
        <f>C18+C20+C22+C24</f>
        <v>5386000</v>
      </c>
      <c r="D17" s="42"/>
      <c r="E17" s="22">
        <f>E18+E20+E22+E24+E27</f>
        <v>0</v>
      </c>
      <c r="F17" s="22">
        <f>F18+F20+F22+F24</f>
        <v>5386000</v>
      </c>
    </row>
    <row r="18" spans="1:6" ht="15.75">
      <c r="A18" s="4" t="s">
        <v>1</v>
      </c>
      <c r="B18" s="4" t="s">
        <v>2</v>
      </c>
      <c r="C18" s="23">
        <f>C19</f>
        <v>352000</v>
      </c>
      <c r="D18" s="42"/>
      <c r="E18" s="22">
        <f>E19</f>
        <v>0</v>
      </c>
      <c r="F18" s="23">
        <f>F19</f>
        <v>352000</v>
      </c>
    </row>
    <row r="19" spans="1:6" s="6" customFormat="1" ht="15.75">
      <c r="A19" s="13" t="s">
        <v>3</v>
      </c>
      <c r="B19" s="13" t="s">
        <v>4</v>
      </c>
      <c r="C19" s="41">
        <v>352000</v>
      </c>
      <c r="D19" s="43"/>
      <c r="E19" s="29">
        <v>0</v>
      </c>
      <c r="F19" s="41">
        <f>C19+E19</f>
        <v>352000</v>
      </c>
    </row>
    <row r="20" spans="1:6" s="6" customFormat="1" ht="50.25" customHeight="1">
      <c r="A20" s="18" t="s">
        <v>61</v>
      </c>
      <c r="B20" s="18" t="s">
        <v>57</v>
      </c>
      <c r="C20" s="23">
        <f>C21</f>
        <v>2028000</v>
      </c>
      <c r="D20" s="43"/>
      <c r="E20" s="22">
        <f>E21</f>
        <v>0</v>
      </c>
      <c r="F20" s="23">
        <f>F21</f>
        <v>2028000</v>
      </c>
    </row>
    <row r="21" spans="1:6" s="6" customFormat="1" ht="51.75" customHeight="1">
      <c r="A21" s="19" t="s">
        <v>62</v>
      </c>
      <c r="B21" s="19" t="s">
        <v>58</v>
      </c>
      <c r="C21" s="41">
        <v>2028000</v>
      </c>
      <c r="D21" s="43"/>
      <c r="E21" s="29">
        <v>0</v>
      </c>
      <c r="F21" s="41">
        <f>C21+E21</f>
        <v>2028000</v>
      </c>
    </row>
    <row r="22" spans="1:6" s="17" customFormat="1" ht="15.75">
      <c r="A22" s="4" t="s">
        <v>42</v>
      </c>
      <c r="B22" s="4" t="s">
        <v>43</v>
      </c>
      <c r="C22" s="23">
        <f>C23</f>
        <v>1000</v>
      </c>
      <c r="D22" s="44"/>
      <c r="E22" s="22">
        <f>E23</f>
        <v>0</v>
      </c>
      <c r="F22" s="23">
        <f>F23</f>
        <v>1000</v>
      </c>
    </row>
    <row r="23" spans="1:6" s="6" customFormat="1" ht="15.75">
      <c r="A23" s="13" t="s">
        <v>44</v>
      </c>
      <c r="B23" s="13" t="s">
        <v>45</v>
      </c>
      <c r="C23" s="41">
        <v>1000</v>
      </c>
      <c r="D23" s="43"/>
      <c r="E23" s="29">
        <v>0</v>
      </c>
      <c r="F23" s="41">
        <v>1000</v>
      </c>
    </row>
    <row r="24" spans="1:6" ht="15.75">
      <c r="A24" s="4" t="s">
        <v>5</v>
      </c>
      <c r="B24" s="4" t="s">
        <v>6</v>
      </c>
      <c r="C24" s="23">
        <f>C25+C26</f>
        <v>3005000</v>
      </c>
      <c r="D24" s="42"/>
      <c r="E24" s="22">
        <f>E25+E26</f>
        <v>0</v>
      </c>
      <c r="F24" s="23">
        <f>F25+F26</f>
        <v>3005000</v>
      </c>
    </row>
    <row r="25" spans="1:6" s="6" customFormat="1" ht="18.75" customHeight="1">
      <c r="A25" s="13" t="s">
        <v>25</v>
      </c>
      <c r="B25" s="13" t="s">
        <v>24</v>
      </c>
      <c r="C25" s="41">
        <v>273000</v>
      </c>
      <c r="D25" s="43"/>
      <c r="E25" s="29">
        <v>0</v>
      </c>
      <c r="F25" s="41">
        <f>C25+E25</f>
        <v>273000</v>
      </c>
    </row>
    <row r="26" spans="1:6" s="6" customFormat="1" ht="17.25" customHeight="1">
      <c r="A26" s="13" t="s">
        <v>26</v>
      </c>
      <c r="B26" s="13" t="s">
        <v>27</v>
      </c>
      <c r="C26" s="45">
        <v>2732000</v>
      </c>
      <c r="D26" s="43"/>
      <c r="E26" s="29">
        <v>0</v>
      </c>
      <c r="F26" s="45">
        <f>C26+E26</f>
        <v>2732000</v>
      </c>
    </row>
    <row r="27" spans="1:6" ht="46.5" customHeight="1" hidden="1">
      <c r="A27" s="4" t="s">
        <v>28</v>
      </c>
      <c r="B27" s="4" t="s">
        <v>29</v>
      </c>
      <c r="C27" s="23">
        <f>C28</f>
        <v>0</v>
      </c>
      <c r="D27" s="42"/>
      <c r="E27" s="22">
        <f>E28</f>
        <v>0</v>
      </c>
      <c r="F27" s="23" t="e">
        <f>F28</f>
        <v>#REF!</v>
      </c>
    </row>
    <row r="28" spans="1:6" ht="20.25" customHeight="1" hidden="1">
      <c r="A28" s="13" t="s">
        <v>30</v>
      </c>
      <c r="B28" s="13" t="s">
        <v>6</v>
      </c>
      <c r="C28" s="45">
        <f>C29</f>
        <v>0</v>
      </c>
      <c r="D28" s="42"/>
      <c r="E28" s="29">
        <v>0</v>
      </c>
      <c r="F28" s="45" t="e">
        <f>#REF!+E28</f>
        <v>#REF!</v>
      </c>
    </row>
    <row r="29" spans="1:6" ht="33.75" customHeight="1" hidden="1">
      <c r="A29" s="13" t="s">
        <v>31</v>
      </c>
      <c r="B29" s="13" t="s">
        <v>32</v>
      </c>
      <c r="C29" s="45">
        <v>0</v>
      </c>
      <c r="D29" s="42"/>
      <c r="E29" s="29"/>
      <c r="F29" s="45" t="e">
        <f>#REF!+E29</f>
        <v>#REF!</v>
      </c>
    </row>
    <row r="30" spans="1:6" ht="33.75" customHeight="1">
      <c r="A30" s="4" t="s">
        <v>0</v>
      </c>
      <c r="B30" s="4" t="s">
        <v>69</v>
      </c>
      <c r="C30" s="23">
        <f>C31</f>
        <v>6000</v>
      </c>
      <c r="D30" s="42"/>
      <c r="E30" s="22">
        <f aca="true" t="shared" si="0" ref="E30:F32">E31</f>
        <v>0</v>
      </c>
      <c r="F30" s="26">
        <f t="shared" si="0"/>
        <v>6000</v>
      </c>
    </row>
    <row r="31" spans="1:6" ht="69.75" customHeight="1">
      <c r="A31" s="4" t="s">
        <v>7</v>
      </c>
      <c r="B31" s="4" t="s">
        <v>8</v>
      </c>
      <c r="C31" s="23">
        <f>C32</f>
        <v>6000</v>
      </c>
      <c r="D31" s="42"/>
      <c r="E31" s="22">
        <f t="shared" si="0"/>
        <v>0</v>
      </c>
      <c r="F31" s="26">
        <f t="shared" si="0"/>
        <v>6000</v>
      </c>
    </row>
    <row r="32" spans="1:6" ht="158.25" customHeight="1">
      <c r="A32" s="13" t="s">
        <v>11</v>
      </c>
      <c r="B32" s="36" t="s">
        <v>67</v>
      </c>
      <c r="C32" s="41">
        <f>C33</f>
        <v>6000</v>
      </c>
      <c r="D32" s="42"/>
      <c r="E32" s="29">
        <f t="shared" si="0"/>
        <v>0</v>
      </c>
      <c r="F32" s="41">
        <f t="shared" si="0"/>
        <v>6000</v>
      </c>
    </row>
    <row r="33" spans="1:6" s="6" customFormat="1" ht="128.25" customHeight="1">
      <c r="A33" s="13" t="s">
        <v>90</v>
      </c>
      <c r="B33" s="37" t="s">
        <v>89</v>
      </c>
      <c r="C33" s="46">
        <v>6000</v>
      </c>
      <c r="D33" s="43"/>
      <c r="E33" s="25">
        <v>0</v>
      </c>
      <c r="F33" s="46">
        <f>C33+E33</f>
        <v>6000</v>
      </c>
    </row>
    <row r="34" spans="1:6" ht="18.75" customHeight="1" hidden="1">
      <c r="A34" s="4" t="s">
        <v>12</v>
      </c>
      <c r="B34" s="4" t="s">
        <v>13</v>
      </c>
      <c r="C34" s="23">
        <v>0</v>
      </c>
      <c r="D34" s="42"/>
      <c r="E34" s="22"/>
      <c r="F34" s="23"/>
    </row>
    <row r="35" spans="1:6" s="7" customFormat="1" ht="46.5" customHeight="1" hidden="1">
      <c r="A35" s="13" t="s">
        <v>21</v>
      </c>
      <c r="B35" s="13" t="s">
        <v>22</v>
      </c>
      <c r="C35" s="45">
        <v>0</v>
      </c>
      <c r="D35" s="47"/>
      <c r="E35" s="29"/>
      <c r="F35" s="45"/>
    </row>
    <row r="36" spans="1:6" s="6" customFormat="1" ht="49.5" customHeight="1" hidden="1">
      <c r="A36" s="8" t="s">
        <v>33</v>
      </c>
      <c r="B36" s="8" t="s">
        <v>34</v>
      </c>
      <c r="C36" s="46">
        <v>0</v>
      </c>
      <c r="D36" s="43"/>
      <c r="E36" s="25"/>
      <c r="F36" s="46"/>
    </row>
    <row r="37" spans="1:6" ht="15.75">
      <c r="A37" s="4" t="s">
        <v>14</v>
      </c>
      <c r="B37" s="4" t="s">
        <v>10</v>
      </c>
      <c r="C37" s="26">
        <f>C38</f>
        <v>16887183</v>
      </c>
      <c r="D37" s="42"/>
      <c r="E37" s="22">
        <f>E38</f>
        <v>28361</v>
      </c>
      <c r="F37" s="26">
        <f>F38</f>
        <v>16915544</v>
      </c>
    </row>
    <row r="38" spans="1:6" s="6" customFormat="1" ht="49.5" customHeight="1">
      <c r="A38" s="4" t="s">
        <v>23</v>
      </c>
      <c r="B38" s="4" t="s">
        <v>17</v>
      </c>
      <c r="C38" s="22">
        <f>C39+C43+C52+C54+C45+C56</f>
        <v>16887183</v>
      </c>
      <c r="D38" s="43"/>
      <c r="E38" s="22">
        <f>E39+E45+E56+E52</f>
        <v>28361</v>
      </c>
      <c r="F38" s="22">
        <f>F39+F45+F52+F56</f>
        <v>16915544</v>
      </c>
    </row>
    <row r="39" spans="1:6" s="6" customFormat="1" ht="36.75" customHeight="1">
      <c r="A39" s="4" t="s">
        <v>76</v>
      </c>
      <c r="B39" s="4" t="s">
        <v>74</v>
      </c>
      <c r="C39" s="23">
        <f>C40++C41+C42</f>
        <v>8912000</v>
      </c>
      <c r="D39" s="43"/>
      <c r="E39" s="22">
        <f>E40++E41+E42</f>
        <v>0</v>
      </c>
      <c r="F39" s="23">
        <f>F40++F41+F42</f>
        <v>8912000</v>
      </c>
    </row>
    <row r="40" spans="1:6" s="6" customFormat="1" ht="90" customHeight="1">
      <c r="A40" s="8" t="s">
        <v>109</v>
      </c>
      <c r="B40" s="8" t="s">
        <v>107</v>
      </c>
      <c r="C40" s="24">
        <v>8443000</v>
      </c>
      <c r="D40" s="43"/>
      <c r="E40" s="25">
        <v>0</v>
      </c>
      <c r="F40" s="24">
        <f>C40+E40</f>
        <v>8443000</v>
      </c>
    </row>
    <row r="41" spans="1:6" s="6" customFormat="1" ht="77.25" customHeight="1">
      <c r="A41" s="8" t="s">
        <v>110</v>
      </c>
      <c r="B41" s="8" t="s">
        <v>108</v>
      </c>
      <c r="C41" s="24">
        <v>469000</v>
      </c>
      <c r="D41" s="43"/>
      <c r="E41" s="25">
        <v>0</v>
      </c>
      <c r="F41" s="24">
        <f>C41+E41</f>
        <v>469000</v>
      </c>
    </row>
    <row r="42" spans="1:6" s="6" customFormat="1" ht="59.25" customHeight="1" hidden="1">
      <c r="A42" s="8" t="s">
        <v>54</v>
      </c>
      <c r="B42" s="8" t="s">
        <v>35</v>
      </c>
      <c r="C42" s="24">
        <v>0</v>
      </c>
      <c r="D42" s="43"/>
      <c r="E42" s="25"/>
      <c r="F42" s="24"/>
    </row>
    <row r="43" spans="1:6" s="6" customFormat="1" ht="36" customHeight="1" hidden="1">
      <c r="A43" s="15" t="s">
        <v>39</v>
      </c>
      <c r="B43" s="4" t="s">
        <v>38</v>
      </c>
      <c r="C43" s="24">
        <v>0</v>
      </c>
      <c r="D43" s="43"/>
      <c r="E43" s="22"/>
      <c r="F43" s="24"/>
    </row>
    <row r="44" spans="1:6" s="6" customFormat="1" ht="61.5" customHeight="1" hidden="1">
      <c r="A44" s="8" t="s">
        <v>49</v>
      </c>
      <c r="B44" s="8" t="s">
        <v>46</v>
      </c>
      <c r="C44" s="24">
        <v>0</v>
      </c>
      <c r="D44" s="43"/>
      <c r="E44" s="25"/>
      <c r="F44" s="24"/>
    </row>
    <row r="45" spans="1:6" s="6" customFormat="1" ht="70.5" customHeight="1">
      <c r="A45" s="4" t="s">
        <v>93</v>
      </c>
      <c r="B45" s="4" t="s">
        <v>91</v>
      </c>
      <c r="C45" s="22">
        <f>C47+C46+C48+C49+C50+C51</f>
        <v>6751542</v>
      </c>
      <c r="D45" s="43"/>
      <c r="E45" s="22">
        <f>E46+E48+E50+E51</f>
        <v>0</v>
      </c>
      <c r="F45" s="22">
        <f>F46+F48+F49+F50+F51</f>
        <v>6751542</v>
      </c>
    </row>
    <row r="46" spans="1:6" s="6" customFormat="1" ht="131.25" customHeight="1">
      <c r="A46" s="8" t="s">
        <v>98</v>
      </c>
      <c r="B46" s="8" t="s">
        <v>92</v>
      </c>
      <c r="C46" s="25">
        <v>2151542</v>
      </c>
      <c r="D46" s="43"/>
      <c r="E46" s="25">
        <v>0</v>
      </c>
      <c r="F46" s="25">
        <f>C46+E46</f>
        <v>2151542</v>
      </c>
    </row>
    <row r="47" spans="1:6" s="6" customFormat="1" ht="48.75" customHeight="1" hidden="1">
      <c r="A47" s="8" t="s">
        <v>63</v>
      </c>
      <c r="B47" s="8" t="s">
        <v>64</v>
      </c>
      <c r="C47" s="24">
        <v>0</v>
      </c>
      <c r="D47" s="43"/>
      <c r="E47" s="25">
        <v>0</v>
      </c>
      <c r="F47" s="24" t="e">
        <f>#REF!+E47</f>
        <v>#REF!</v>
      </c>
    </row>
    <row r="48" spans="1:6" s="6" customFormat="1" ht="171" customHeight="1">
      <c r="A48" s="8" t="s">
        <v>116</v>
      </c>
      <c r="B48" s="8" t="s">
        <v>117</v>
      </c>
      <c r="C48" s="24">
        <v>2000000</v>
      </c>
      <c r="D48" s="43"/>
      <c r="E48" s="25">
        <v>0</v>
      </c>
      <c r="F48" s="24">
        <f>C48+E48</f>
        <v>2000000</v>
      </c>
    </row>
    <row r="49" spans="1:6" s="6" customFormat="1" ht="117.75" customHeight="1" hidden="1">
      <c r="A49" s="8" t="s">
        <v>65</v>
      </c>
      <c r="B49" s="8" t="s">
        <v>66</v>
      </c>
      <c r="C49" s="24">
        <v>0</v>
      </c>
      <c r="D49" s="43"/>
      <c r="E49" s="25"/>
      <c r="F49" s="24"/>
    </row>
    <row r="50" spans="1:6" s="6" customFormat="1" ht="117.75" customHeight="1">
      <c r="A50" s="8" t="s">
        <v>112</v>
      </c>
      <c r="B50" s="8" t="s">
        <v>113</v>
      </c>
      <c r="C50" s="24">
        <v>2600000</v>
      </c>
      <c r="D50" s="43"/>
      <c r="E50" s="25">
        <v>0</v>
      </c>
      <c r="F50" s="24">
        <f>C50+E50</f>
        <v>2600000</v>
      </c>
    </row>
    <row r="51" spans="1:6" s="6" customFormat="1" ht="117.75" customHeight="1">
      <c r="A51" s="8" t="s">
        <v>114</v>
      </c>
      <c r="B51" s="8" t="s">
        <v>115</v>
      </c>
      <c r="C51" s="24">
        <v>0</v>
      </c>
      <c r="D51" s="43"/>
      <c r="E51" s="25">
        <v>0</v>
      </c>
      <c r="F51" s="24">
        <f>C51+E51</f>
        <v>0</v>
      </c>
    </row>
    <row r="52" spans="1:8" s="6" customFormat="1" ht="39.75" customHeight="1">
      <c r="A52" s="4" t="s">
        <v>77</v>
      </c>
      <c r="B52" s="4" t="s">
        <v>75</v>
      </c>
      <c r="C52" s="22">
        <f>C53</f>
        <v>205170</v>
      </c>
      <c r="D52" s="48"/>
      <c r="E52" s="22">
        <f>E53</f>
        <v>28361</v>
      </c>
      <c r="F52" s="26">
        <f>F53</f>
        <v>233531</v>
      </c>
      <c r="G52" s="38"/>
      <c r="H52" s="38"/>
    </row>
    <row r="53" spans="1:6" s="6" customFormat="1" ht="82.5" customHeight="1">
      <c r="A53" s="8" t="s">
        <v>78</v>
      </c>
      <c r="B53" s="8" t="s">
        <v>71</v>
      </c>
      <c r="C53" s="24">
        <v>205170</v>
      </c>
      <c r="D53" s="43"/>
      <c r="E53" s="25">
        <v>28361</v>
      </c>
      <c r="F53" s="24">
        <f>C53+E53</f>
        <v>233531</v>
      </c>
    </row>
    <row r="54" spans="1:6" s="6" customFormat="1" ht="29.25" customHeight="1" hidden="1">
      <c r="A54" s="4" t="s">
        <v>50</v>
      </c>
      <c r="B54" s="4" t="s">
        <v>51</v>
      </c>
      <c r="C54" s="26">
        <v>0</v>
      </c>
      <c r="D54" s="43"/>
      <c r="E54" s="22">
        <f>E55</f>
        <v>0</v>
      </c>
      <c r="F54" s="22" t="e">
        <f>F55</f>
        <v>#REF!</v>
      </c>
    </row>
    <row r="55" spans="1:6" s="6" customFormat="1" ht="26.25" customHeight="1" hidden="1">
      <c r="A55" s="8" t="s">
        <v>52</v>
      </c>
      <c r="B55" s="8" t="s">
        <v>53</v>
      </c>
      <c r="C55" s="27">
        <v>0</v>
      </c>
      <c r="D55" s="43"/>
      <c r="E55" s="25">
        <v>0</v>
      </c>
      <c r="F55" s="24" t="e">
        <f>#REF!+E55</f>
        <v>#REF!</v>
      </c>
    </row>
    <row r="56" spans="1:6" s="7" customFormat="1" ht="26.25" customHeight="1">
      <c r="A56" s="4" t="s">
        <v>79</v>
      </c>
      <c r="B56" s="4" t="s">
        <v>51</v>
      </c>
      <c r="C56" s="22">
        <f>C57</f>
        <v>1018471</v>
      </c>
      <c r="D56" s="47"/>
      <c r="E56" s="22">
        <f>T57</f>
        <v>0</v>
      </c>
      <c r="F56" s="26">
        <f>F57</f>
        <v>1018471</v>
      </c>
    </row>
    <row r="57" spans="1:6" s="6" customFormat="1" ht="132.75" customHeight="1">
      <c r="A57" s="8" t="s">
        <v>80</v>
      </c>
      <c r="B57" s="8" t="s">
        <v>73</v>
      </c>
      <c r="C57" s="27">
        <v>1018471</v>
      </c>
      <c r="D57" s="43"/>
      <c r="E57" s="39">
        <v>0</v>
      </c>
      <c r="F57" s="27">
        <f>C57+E57</f>
        <v>1018471</v>
      </c>
    </row>
    <row r="58" spans="1:6" s="6" customFormat="1" ht="15.75">
      <c r="A58" s="55" t="s">
        <v>20</v>
      </c>
      <c r="B58" s="56"/>
      <c r="C58" s="26">
        <f>C16+C37</f>
        <v>22279183</v>
      </c>
      <c r="D58" s="43"/>
      <c r="E58" s="22">
        <f>E16+E37</f>
        <v>28361</v>
      </c>
      <c r="F58" s="40">
        <f>C58+E58</f>
        <v>22307544</v>
      </c>
    </row>
    <row r="59" spans="1:6" ht="15.75">
      <c r="A59" s="55" t="s">
        <v>9</v>
      </c>
      <c r="B59" s="56"/>
      <c r="C59" s="23">
        <f>C58</f>
        <v>22279183</v>
      </c>
      <c r="D59" s="42"/>
      <c r="E59" s="49">
        <f>E58</f>
        <v>28361</v>
      </c>
      <c r="F59" s="40">
        <f>F58</f>
        <v>22307544</v>
      </c>
    </row>
    <row r="60" spans="1:4" ht="15.75">
      <c r="A60" s="54" t="s">
        <v>81</v>
      </c>
      <c r="B60" s="54"/>
      <c r="C60" s="54"/>
      <c r="D60" s="54"/>
    </row>
    <row r="61" spans="1:6" ht="15.75">
      <c r="A61" s="5" t="s">
        <v>47</v>
      </c>
      <c r="C61" s="5"/>
      <c r="F61" s="20" t="s">
        <v>100</v>
      </c>
    </row>
    <row r="63" ht="1.5" customHeight="1"/>
    <row r="64" ht="15.75" hidden="1"/>
    <row r="65" ht="15.75" hidden="1"/>
    <row r="66" ht="15.75" hidden="1">
      <c r="C66" s="11"/>
    </row>
    <row r="67" ht="15.75" hidden="1"/>
    <row r="68" ht="15.75" hidden="1"/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/>
    <row r="78" ht="15.75" hidden="1"/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>
      <c r="B85" s="14"/>
    </row>
  </sheetData>
  <sheetProtection/>
  <mergeCells count="10">
    <mergeCell ref="C8:G8"/>
    <mergeCell ref="C9:G9"/>
    <mergeCell ref="A13:F13"/>
    <mergeCell ref="F1:G1"/>
    <mergeCell ref="E11:G11"/>
    <mergeCell ref="A60:D60"/>
    <mergeCell ref="A59:B59"/>
    <mergeCell ref="A58:B58"/>
    <mergeCell ref="E7:G7"/>
    <mergeCell ref="E10:G10"/>
  </mergeCells>
  <printOptions horizontalCentered="1"/>
  <pageMargins left="0.7" right="0.7" top="0.75" bottom="0.75" header="0.3" footer="0.3"/>
  <pageSetup fitToHeight="0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SheetLayoutView="100" zoomScalePageLayoutView="0" workbookViewId="0" topLeftCell="A1">
      <selection activeCell="A6" sqref="A6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6.625" style="5" customWidth="1"/>
    <col min="4" max="4" width="14.875" style="9" customWidth="1"/>
    <col min="5" max="5" width="9.125" style="5" hidden="1" customWidth="1"/>
    <col min="6" max="16384" width="9.125" style="5" customWidth="1"/>
  </cols>
  <sheetData>
    <row r="1" spans="1:5" ht="15.75">
      <c r="A1" s="57" t="s">
        <v>120</v>
      </c>
      <c r="B1" s="57"/>
      <c r="C1" s="57"/>
      <c r="D1" s="57"/>
      <c r="E1" s="57"/>
    </row>
    <row r="2" spans="1:5" ht="15.75">
      <c r="A2" s="58" t="s">
        <v>37</v>
      </c>
      <c r="B2" s="58"/>
      <c r="C2" s="58"/>
      <c r="D2" s="58"/>
      <c r="E2" s="58"/>
    </row>
    <row r="3" spans="1:5" ht="15.75">
      <c r="A3" s="58" t="s">
        <v>40</v>
      </c>
      <c r="B3" s="58"/>
      <c r="C3" s="58"/>
      <c r="D3" s="58"/>
      <c r="E3" s="58"/>
    </row>
    <row r="4" spans="1:5" ht="15.75">
      <c r="A4" s="58" t="s">
        <v>47</v>
      </c>
      <c r="B4" s="58"/>
      <c r="C4" s="58"/>
      <c r="D4" s="58"/>
      <c r="E4" s="58"/>
    </row>
    <row r="5" spans="1:5" ht="15.75">
      <c r="A5" s="57" t="s">
        <v>121</v>
      </c>
      <c r="B5" s="57"/>
      <c r="C5" s="57"/>
      <c r="D5" s="57"/>
      <c r="E5" s="57"/>
    </row>
    <row r="6" spans="1:5" ht="15.75">
      <c r="A6" s="35"/>
      <c r="B6" s="35"/>
      <c r="C6" s="35"/>
      <c r="D6" s="35"/>
      <c r="E6" s="35"/>
    </row>
    <row r="7" spans="1:4" ht="15.75">
      <c r="A7" s="50" t="s">
        <v>99</v>
      </c>
      <c r="B7" s="50"/>
      <c r="C7" s="50"/>
      <c r="D7" s="50"/>
    </row>
    <row r="8" spans="1:4" ht="18" customHeight="1">
      <c r="A8" s="50" t="s">
        <v>37</v>
      </c>
      <c r="B8" s="50"/>
      <c r="C8" s="50"/>
      <c r="D8" s="50"/>
    </row>
    <row r="9" spans="1:4" ht="15.75">
      <c r="A9" s="50" t="s">
        <v>40</v>
      </c>
      <c r="B9" s="50"/>
      <c r="C9" s="50"/>
      <c r="D9" s="50"/>
    </row>
    <row r="10" spans="1:4" ht="15.75">
      <c r="A10" s="50" t="s">
        <v>47</v>
      </c>
      <c r="B10" s="50"/>
      <c r="C10" s="50"/>
      <c r="D10" s="50"/>
    </row>
    <row r="11" spans="1:4" ht="15.75">
      <c r="A11" s="1"/>
      <c r="B11" s="59" t="s">
        <v>96</v>
      </c>
      <c r="C11" s="60"/>
      <c r="D11" s="60"/>
    </row>
    <row r="12" ht="15.75">
      <c r="A12" s="2"/>
    </row>
    <row r="13" spans="1:4" ht="18">
      <c r="A13" s="52" t="s">
        <v>85</v>
      </c>
      <c r="B13" s="52"/>
      <c r="C13" s="52"/>
      <c r="D13" s="52"/>
    </row>
    <row r="14" spans="1:5" s="6" customFormat="1" ht="18">
      <c r="A14" s="3"/>
      <c r="B14" s="5"/>
      <c r="C14" s="5"/>
      <c r="D14" s="9"/>
      <c r="E14" s="5"/>
    </row>
    <row r="15" spans="1:5" s="6" customFormat="1" ht="30.75">
      <c r="A15" s="12" t="s">
        <v>15</v>
      </c>
      <c r="B15" s="12" t="s">
        <v>16</v>
      </c>
      <c r="C15" s="10" t="s">
        <v>102</v>
      </c>
      <c r="D15" s="10" t="s">
        <v>86</v>
      </c>
      <c r="E15" s="5"/>
    </row>
    <row r="16" spans="1:5" s="6" customFormat="1" ht="64.5" customHeight="1">
      <c r="A16" s="4" t="s">
        <v>0</v>
      </c>
      <c r="B16" s="4" t="s">
        <v>70</v>
      </c>
      <c r="C16" s="22">
        <f>C18+C22+C24+C27+C31+C34+C20</f>
        <v>5519000</v>
      </c>
      <c r="D16" s="22">
        <f>D18+D22+D24+D27+D31+D34+D20</f>
        <v>5694000</v>
      </c>
      <c r="E16" s="5"/>
    </row>
    <row r="17" spans="1:5" s="7" customFormat="1" ht="15.75">
      <c r="A17" s="4" t="s">
        <v>0</v>
      </c>
      <c r="B17" s="4" t="s">
        <v>68</v>
      </c>
      <c r="C17" s="22">
        <f>C18+C20+C22+C24</f>
        <v>5513000</v>
      </c>
      <c r="D17" s="22">
        <f>D18+D20+D22+D24</f>
        <v>5688000</v>
      </c>
      <c r="E17" s="5"/>
    </row>
    <row r="18" spans="1:5" s="6" customFormat="1" ht="15.75">
      <c r="A18" s="4" t="s">
        <v>1</v>
      </c>
      <c r="B18" s="4" t="s">
        <v>2</v>
      </c>
      <c r="C18" s="22">
        <f>C19</f>
        <v>372000</v>
      </c>
      <c r="D18" s="22">
        <f>D19</f>
        <v>401000</v>
      </c>
      <c r="E18" s="5"/>
    </row>
    <row r="19" spans="1:5" ht="30.75">
      <c r="A19" s="13" t="s">
        <v>3</v>
      </c>
      <c r="B19" s="13" t="s">
        <v>4</v>
      </c>
      <c r="C19" s="29">
        <v>372000</v>
      </c>
      <c r="D19" s="28">
        <v>401000</v>
      </c>
      <c r="E19" s="6"/>
    </row>
    <row r="20" spans="1:4" s="6" customFormat="1" ht="35.25" customHeight="1">
      <c r="A20" s="18" t="s">
        <v>61</v>
      </c>
      <c r="B20" s="18" t="s">
        <v>57</v>
      </c>
      <c r="C20" s="22">
        <f>C21</f>
        <v>2129000</v>
      </c>
      <c r="D20" s="22">
        <f>D21</f>
        <v>2269000</v>
      </c>
    </row>
    <row r="21" spans="1:4" s="6" customFormat="1" ht="18.75" customHeight="1">
      <c r="A21" s="19" t="s">
        <v>62</v>
      </c>
      <c r="B21" s="19" t="s">
        <v>58</v>
      </c>
      <c r="C21" s="29">
        <v>2129000</v>
      </c>
      <c r="D21" s="28">
        <v>2269000</v>
      </c>
    </row>
    <row r="22" spans="1:5" ht="15.75">
      <c r="A22" s="4" t="s">
        <v>42</v>
      </c>
      <c r="B22" s="4" t="s">
        <v>43</v>
      </c>
      <c r="C22" s="22">
        <f>C23</f>
        <v>1000</v>
      </c>
      <c r="D22" s="22">
        <f>D23</f>
        <v>1000</v>
      </c>
      <c r="E22" s="7"/>
    </row>
    <row r="23" spans="1:5" ht="20.25" customHeight="1">
      <c r="A23" s="13" t="s">
        <v>44</v>
      </c>
      <c r="B23" s="13" t="s">
        <v>45</v>
      </c>
      <c r="C23" s="29">
        <v>1000</v>
      </c>
      <c r="D23" s="28">
        <v>1000</v>
      </c>
      <c r="E23" s="6"/>
    </row>
    <row r="24" spans="1:4" ht="24.75" customHeight="1">
      <c r="A24" s="4" t="s">
        <v>5</v>
      </c>
      <c r="B24" s="4" t="s">
        <v>6</v>
      </c>
      <c r="C24" s="22">
        <f>C25+C26</f>
        <v>3011000</v>
      </c>
      <c r="D24" s="22">
        <f>D25+D26</f>
        <v>3017000</v>
      </c>
    </row>
    <row r="25" spans="1:5" ht="33.75" customHeight="1">
      <c r="A25" s="13" t="s">
        <v>25</v>
      </c>
      <c r="B25" s="13" t="s">
        <v>24</v>
      </c>
      <c r="C25" s="29">
        <v>279000</v>
      </c>
      <c r="D25" s="28">
        <v>285000</v>
      </c>
      <c r="E25" s="6"/>
    </row>
    <row r="26" spans="1:5" ht="30" customHeight="1">
      <c r="A26" s="13" t="s">
        <v>26</v>
      </c>
      <c r="B26" s="13" t="s">
        <v>27</v>
      </c>
      <c r="C26" s="29">
        <v>2732000</v>
      </c>
      <c r="D26" s="29">
        <v>2732000</v>
      </c>
      <c r="E26" s="6"/>
    </row>
    <row r="27" spans="1:4" ht="189" customHeight="1" hidden="1">
      <c r="A27" s="4" t="s">
        <v>28</v>
      </c>
      <c r="B27" s="4" t="s">
        <v>29</v>
      </c>
      <c r="C27" s="22">
        <f>C28</f>
        <v>0</v>
      </c>
      <c r="D27" s="22">
        <f>D28</f>
        <v>0</v>
      </c>
    </row>
    <row r="28" spans="1:5" s="6" customFormat="1" ht="156.75" customHeight="1" hidden="1">
      <c r="A28" s="13" t="s">
        <v>30</v>
      </c>
      <c r="B28" s="13" t="s">
        <v>6</v>
      </c>
      <c r="C28" s="29">
        <f>C29</f>
        <v>0</v>
      </c>
      <c r="D28" s="29">
        <f>D29</f>
        <v>0</v>
      </c>
      <c r="E28" s="5"/>
    </row>
    <row r="29" spans="1:4" ht="18.75" customHeight="1" hidden="1">
      <c r="A29" s="13" t="s">
        <v>31</v>
      </c>
      <c r="B29" s="13" t="s">
        <v>32</v>
      </c>
      <c r="C29" s="29"/>
      <c r="D29" s="29"/>
    </row>
    <row r="30" spans="1:5" s="7" customFormat="1" ht="26.25" customHeight="1">
      <c r="A30" s="4" t="s">
        <v>0</v>
      </c>
      <c r="B30" s="4" t="s">
        <v>69</v>
      </c>
      <c r="C30" s="21">
        <f aca="true" t="shared" si="0" ref="C30:D32">C31</f>
        <v>6000</v>
      </c>
      <c r="D30" s="21">
        <f t="shared" si="0"/>
        <v>6000</v>
      </c>
      <c r="E30" s="5"/>
    </row>
    <row r="31" spans="1:5" s="6" customFormat="1" ht="81.75" customHeight="1">
      <c r="A31" s="4" t="s">
        <v>7</v>
      </c>
      <c r="B31" s="4" t="s">
        <v>8</v>
      </c>
      <c r="C31" s="22">
        <f t="shared" si="0"/>
        <v>6000</v>
      </c>
      <c r="D31" s="22">
        <f t="shared" si="0"/>
        <v>6000</v>
      </c>
      <c r="E31" s="5"/>
    </row>
    <row r="32" spans="1:4" ht="188.25">
      <c r="A32" s="13" t="s">
        <v>11</v>
      </c>
      <c r="B32" s="33" t="s">
        <v>67</v>
      </c>
      <c r="C32" s="29">
        <f t="shared" si="0"/>
        <v>6000</v>
      </c>
      <c r="D32" s="28">
        <f t="shared" si="0"/>
        <v>6000</v>
      </c>
    </row>
    <row r="33" spans="1:4" s="6" customFormat="1" ht="162.75" customHeight="1">
      <c r="A33" s="13" t="s">
        <v>90</v>
      </c>
      <c r="B33" s="34" t="s">
        <v>89</v>
      </c>
      <c r="C33" s="25">
        <v>6000</v>
      </c>
      <c r="D33" s="25">
        <v>6000</v>
      </c>
    </row>
    <row r="34" spans="1:5" s="6" customFormat="1" ht="52.5" customHeight="1" hidden="1">
      <c r="A34" s="4" t="s">
        <v>12</v>
      </c>
      <c r="B34" s="4" t="s">
        <v>13</v>
      </c>
      <c r="C34" s="22">
        <v>0</v>
      </c>
      <c r="D34" s="22">
        <v>0</v>
      </c>
      <c r="E34" s="5"/>
    </row>
    <row r="35" spans="1:5" s="6" customFormat="1" ht="66" customHeight="1" hidden="1">
      <c r="A35" s="13" t="s">
        <v>21</v>
      </c>
      <c r="B35" s="13" t="s">
        <v>22</v>
      </c>
      <c r="C35" s="29" t="s">
        <v>41</v>
      </c>
      <c r="D35" s="29" t="s">
        <v>41</v>
      </c>
      <c r="E35" s="7"/>
    </row>
    <row r="36" spans="1:4" s="6" customFormat="1" ht="23.25" customHeight="1" hidden="1">
      <c r="A36" s="8" t="s">
        <v>33</v>
      </c>
      <c r="B36" s="8" t="s">
        <v>34</v>
      </c>
      <c r="C36" s="25" t="s">
        <v>41</v>
      </c>
      <c r="D36" s="25" t="s">
        <v>41</v>
      </c>
    </row>
    <row r="37" spans="1:5" s="6" customFormat="1" ht="15.75">
      <c r="A37" s="4" t="s">
        <v>14</v>
      </c>
      <c r="B37" s="4" t="s">
        <v>10</v>
      </c>
      <c r="C37" s="22">
        <f>C39+C50+C52+C45+C54</f>
        <v>5430619</v>
      </c>
      <c r="D37" s="30">
        <f>D38</f>
        <v>3794041</v>
      </c>
      <c r="E37" s="5"/>
    </row>
    <row r="38" spans="1:4" s="6" customFormat="1" ht="49.5" customHeight="1">
      <c r="A38" s="4" t="s">
        <v>23</v>
      </c>
      <c r="B38" s="4" t="s">
        <v>17</v>
      </c>
      <c r="C38" s="22">
        <f>C39+C50+C52+C45+C54</f>
        <v>5430619</v>
      </c>
      <c r="D38" s="22">
        <f>D39+D50+D52+D45+D54</f>
        <v>3794041</v>
      </c>
    </row>
    <row r="39" spans="1:4" s="6" customFormat="1" ht="36.75" customHeight="1">
      <c r="A39" s="4" t="s">
        <v>76</v>
      </c>
      <c r="B39" s="4" t="s">
        <v>74</v>
      </c>
      <c r="C39" s="22">
        <f>C40+C41+C44</f>
        <v>2091000</v>
      </c>
      <c r="D39" s="22">
        <f>D40+D41+D44</f>
        <v>402000</v>
      </c>
    </row>
    <row r="40" spans="1:4" s="6" customFormat="1" ht="84.75" customHeight="1">
      <c r="A40" s="8" t="s">
        <v>109</v>
      </c>
      <c r="B40" s="8" t="s">
        <v>107</v>
      </c>
      <c r="C40" s="25">
        <v>1772000</v>
      </c>
      <c r="D40" s="31">
        <v>0</v>
      </c>
    </row>
    <row r="41" spans="1:4" s="6" customFormat="1" ht="84" customHeight="1">
      <c r="A41" s="8" t="s">
        <v>110</v>
      </c>
      <c r="B41" s="8" t="s">
        <v>108</v>
      </c>
      <c r="C41" s="25">
        <v>319000</v>
      </c>
      <c r="D41" s="31">
        <v>402000</v>
      </c>
    </row>
    <row r="42" spans="1:4" s="6" customFormat="1" ht="45" customHeight="1" hidden="1">
      <c r="A42" s="4" t="s">
        <v>19</v>
      </c>
      <c r="B42" s="4" t="s">
        <v>18</v>
      </c>
      <c r="C42" s="22">
        <f>C43</f>
        <v>0</v>
      </c>
      <c r="D42" s="22">
        <f>D43</f>
        <v>0</v>
      </c>
    </row>
    <row r="43" spans="1:4" s="6" customFormat="1" ht="68.25" customHeight="1" hidden="1">
      <c r="A43" s="8" t="s">
        <v>48</v>
      </c>
      <c r="B43" s="8" t="s">
        <v>36</v>
      </c>
      <c r="C43" s="25"/>
      <c r="D43" s="31"/>
    </row>
    <row r="44" spans="1:4" s="6" customFormat="1" ht="94.5" customHeight="1" hidden="1">
      <c r="A44" s="8" t="s">
        <v>54</v>
      </c>
      <c r="B44" s="8" t="s">
        <v>35</v>
      </c>
      <c r="C44" s="24">
        <v>0</v>
      </c>
      <c r="D44" s="31">
        <v>0</v>
      </c>
    </row>
    <row r="45" spans="1:4" s="6" customFormat="1" ht="72.75" customHeight="1">
      <c r="A45" s="4" t="s">
        <v>93</v>
      </c>
      <c r="B45" s="4" t="s">
        <v>91</v>
      </c>
      <c r="C45" s="22">
        <f>C46+C47+C48+C49</f>
        <v>2151542</v>
      </c>
      <c r="D45" s="22">
        <f>D46+D47+D48+D49</f>
        <v>3169707</v>
      </c>
    </row>
    <row r="46" spans="1:4" s="6" customFormat="1" ht="131.25" customHeight="1">
      <c r="A46" s="8" t="s">
        <v>98</v>
      </c>
      <c r="B46" s="8" t="s">
        <v>118</v>
      </c>
      <c r="C46" s="25">
        <v>2151542</v>
      </c>
      <c r="D46" s="25">
        <v>2151542</v>
      </c>
    </row>
    <row r="47" spans="1:4" s="6" customFormat="1" ht="116.25" customHeight="1" hidden="1">
      <c r="A47" s="8" t="s">
        <v>55</v>
      </c>
      <c r="B47" s="8" t="s">
        <v>56</v>
      </c>
      <c r="C47" s="24">
        <v>0</v>
      </c>
      <c r="D47" s="31">
        <v>0</v>
      </c>
    </row>
    <row r="48" spans="1:4" s="6" customFormat="1" ht="29.25" customHeight="1" hidden="1">
      <c r="A48" s="8" t="s">
        <v>59</v>
      </c>
      <c r="B48" s="8" t="s">
        <v>60</v>
      </c>
      <c r="C48" s="24">
        <v>0</v>
      </c>
      <c r="D48" s="31">
        <v>0</v>
      </c>
    </row>
    <row r="49" spans="1:5" ht="172.5">
      <c r="A49" s="8" t="s">
        <v>94</v>
      </c>
      <c r="B49" s="8" t="s">
        <v>95</v>
      </c>
      <c r="C49" s="24">
        <v>0</v>
      </c>
      <c r="D49" s="31">
        <v>1018165</v>
      </c>
      <c r="E49" s="6"/>
    </row>
    <row r="50" spans="1:5" ht="46.5">
      <c r="A50" s="4" t="s">
        <v>77</v>
      </c>
      <c r="B50" s="4" t="s">
        <v>72</v>
      </c>
      <c r="C50" s="22">
        <f>C51</f>
        <v>209270</v>
      </c>
      <c r="D50" s="22">
        <f>D51</f>
        <v>222334</v>
      </c>
      <c r="E50" s="6"/>
    </row>
    <row r="51" spans="1:5" ht="109.5">
      <c r="A51" s="8" t="s">
        <v>78</v>
      </c>
      <c r="B51" s="8" t="s">
        <v>71</v>
      </c>
      <c r="C51" s="24">
        <v>209270</v>
      </c>
      <c r="D51" s="31">
        <v>222334</v>
      </c>
      <c r="E51" s="6"/>
    </row>
    <row r="52" spans="1:5" ht="63" customHeight="1">
      <c r="A52" s="4" t="s">
        <v>103</v>
      </c>
      <c r="B52" s="4" t="s">
        <v>104</v>
      </c>
      <c r="C52" s="26">
        <f>C53</f>
        <v>0</v>
      </c>
      <c r="D52" s="30">
        <f>D53</f>
        <v>0</v>
      </c>
      <c r="E52" s="6"/>
    </row>
    <row r="53" spans="1:5" ht="244.5" customHeight="1">
      <c r="A53" s="8" t="s">
        <v>106</v>
      </c>
      <c r="B53" s="8" t="s">
        <v>105</v>
      </c>
      <c r="C53" s="27">
        <v>0</v>
      </c>
      <c r="D53" s="31">
        <v>0</v>
      </c>
      <c r="E53" s="6"/>
    </row>
    <row r="54" spans="1:5" ht="37.5" customHeight="1">
      <c r="A54" s="4" t="s">
        <v>79</v>
      </c>
      <c r="B54" s="4" t="s">
        <v>51</v>
      </c>
      <c r="C54" s="27">
        <f>C55</f>
        <v>978807</v>
      </c>
      <c r="D54" s="31">
        <f>D55</f>
        <v>0</v>
      </c>
      <c r="E54" s="6"/>
    </row>
    <row r="55" spans="1:5" ht="155.25" customHeight="1">
      <c r="A55" s="8" t="s">
        <v>80</v>
      </c>
      <c r="B55" s="8" t="s">
        <v>73</v>
      </c>
      <c r="C55" s="27">
        <v>978807</v>
      </c>
      <c r="D55" s="31">
        <v>0</v>
      </c>
      <c r="E55" s="6"/>
    </row>
    <row r="56" spans="1:4" ht="15.75">
      <c r="A56" s="55" t="s">
        <v>20</v>
      </c>
      <c r="B56" s="56"/>
      <c r="C56" s="32">
        <f>C16+C37</f>
        <v>10949619</v>
      </c>
      <c r="D56" s="22">
        <f>D16+D37</f>
        <v>9488041</v>
      </c>
    </row>
    <row r="57" spans="1:4" ht="15.75">
      <c r="A57" s="55" t="s">
        <v>9</v>
      </c>
      <c r="B57" s="56"/>
      <c r="C57" s="32">
        <f>C56</f>
        <v>10949619</v>
      </c>
      <c r="D57" s="30">
        <f>D56</f>
        <v>9488041</v>
      </c>
    </row>
    <row r="58" ht="15.75">
      <c r="C58" s="14"/>
    </row>
    <row r="59" ht="15.75">
      <c r="D59" s="16"/>
    </row>
    <row r="60" spans="1:3" ht="15.75">
      <c r="A60" s="1" t="s">
        <v>82</v>
      </c>
      <c r="B60" s="1"/>
      <c r="C60" s="1"/>
    </row>
    <row r="61" spans="1:4" ht="15.75">
      <c r="A61" s="5" t="s">
        <v>84</v>
      </c>
      <c r="C61" s="5" t="s">
        <v>83</v>
      </c>
      <c r="D61" s="20" t="s">
        <v>100</v>
      </c>
    </row>
    <row r="64" ht="15.75">
      <c r="D64" s="11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  <row r="82" spans="2:3" ht="15.75">
      <c r="B82" s="14"/>
      <c r="C82" s="14"/>
    </row>
    <row r="83" spans="2:3" ht="15.75">
      <c r="B83" s="14"/>
      <c r="C83" s="14"/>
    </row>
    <row r="84" spans="2:3" ht="15.75">
      <c r="B84" s="14"/>
      <c r="C84" s="14"/>
    </row>
  </sheetData>
  <sheetProtection/>
  <mergeCells count="13">
    <mergeCell ref="A10:D10"/>
    <mergeCell ref="A9:D9"/>
    <mergeCell ref="B11:D11"/>
    <mergeCell ref="A1:E1"/>
    <mergeCell ref="A2:E2"/>
    <mergeCell ref="A3:E3"/>
    <mergeCell ref="A4:E4"/>
    <mergeCell ref="A5:E5"/>
    <mergeCell ref="A57:B57"/>
    <mergeCell ref="A56:B56"/>
    <mergeCell ref="A13:D13"/>
    <mergeCell ref="A7:D7"/>
    <mergeCell ref="A8:D8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2020-11-26T05:26:05Z</cp:lastPrinted>
  <dcterms:created xsi:type="dcterms:W3CDTF">2004-11-16T05:58:34Z</dcterms:created>
  <dcterms:modified xsi:type="dcterms:W3CDTF">2020-11-26T05:26:35Z</dcterms:modified>
  <cp:category/>
  <cp:version/>
  <cp:contentType/>
  <cp:contentStatus/>
</cp:coreProperties>
</file>