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ПЗ'!$14:$14</definedName>
  </definedNames>
  <calcPr fullCalcOnLoad="1"/>
</workbook>
</file>

<file path=xl/sharedStrings.xml><?xml version="1.0" encoding="utf-8"?>
<sst xmlns="http://schemas.openxmlformats.org/spreadsheetml/2006/main" count="170" uniqueCount="90">
  <si>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</si>
  <si>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</si>
  <si>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</si>
  <si>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</si>
  <si>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</si>
  <si>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</si>
  <si>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</si>
  <si>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</si>
  <si>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</si>
  <si>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</si>
  <si>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</si>
  <si>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</si>
  <si>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</si>
  <si>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</si>
  <si>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</si>
  <si>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</si>
  <si>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</si>
  <si>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</si>
  <si>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</si>
  <si>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</si>
  <si>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</si>
  <si>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</si>
  <si>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</si>
  <si>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</si>
  <si>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</si>
  <si>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</si>
  <si>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</si>
  <si>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</si>
  <si>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</si>
  <si>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</si>
  <si>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</si>
  <si>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</si>
  <si>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</si>
  <si>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</si>
  <si>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</si>
  <si>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</si>
  <si>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</si>
  <si>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</si>
  <si>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</si>
  <si>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</si>
  <si>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</si>
  <si>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</si>
  <si>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</si>
  <si>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</si>
  <si>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</si>
  <si>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</si>
  <si>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</si>
  <si>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</si>
  <si>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</si>
  <si>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</si>
  <si>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</si>
  <si>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</si>
  <si>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</si>
  <si>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</si>
  <si>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</si>
  <si>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</si>
  <si>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</si>
  <si>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</si>
  <si>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</si>
  <si>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</si>
  <si>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</si>
  <si>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</si>
  <si>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</si>
  <si>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</si>
  <si>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</si>
  <si>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</si>
  <si>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</si>
  <si>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</si>
  <si>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</si>
  <si>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2020 год (руб.)            </t>
  </si>
  <si>
    <t xml:space="preserve">2021 год (руб.)            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</si>
  <si>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</si>
  <si>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2021-2022 годов по разделам и подразделам классификации расходов бюджетов Российской Федерации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</si>
  <si>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</si>
  <si>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</si>
  <si>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</si>
  <si>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2020 год по разделам и подразделам классификации расходов бюджетов Российской Федерации</t>
  </si>
  <si>
    <t xml:space="preserve"> от 26.12.2019 года № 15</t>
  </si>
  <si>
    <t>Приложение №2 к пояснительной записке к решению Муниципального Совета Пречистенского сельского поселения Ярославской области от 26.12.2019 года №15</t>
  </si>
  <si>
    <t>(в редакции решения Муниципального Совета</t>
  </si>
  <si>
    <t>Пречистенского сельского поселения Ярославской области</t>
  </si>
  <si>
    <t>1006</t>
  </si>
  <si>
    <t>Другие вопросы в области социальной политики</t>
  </si>
  <si>
    <t>Глава Пречистенского сельского поселения Ярославской области                                                 А.К. Сорокин</t>
  </si>
  <si>
    <t>от 13.03.2020 года №1; от 08.04.2020 №6; от 27.04.2020 №8;</t>
  </si>
  <si>
    <t>от 15.06.2020 №14; от 23.06.2020 №16; от 10.08.2020 №17;</t>
  </si>
  <si>
    <t>от 13.03.2020 года №1; от 23.06.2020 №16; от 10.08.2020 №17;</t>
  </si>
  <si>
    <t>от 26.11.2020 №26)</t>
  </si>
  <si>
    <t>от 03.09.2020 №18; от 05.10.2020 №21; от 26.11.2020 №26;</t>
  </si>
  <si>
    <t>от 17.12.2020 №27)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</si>
</sst>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Alignment="1">
      <alignment horizontal="right" vertical="distributed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="110" zoomScaleNormal="110" zoomScalePageLayoutView="0" workbookViewId="0" topLeftCell="A7">
      <selection activeCell="C28" sqref="C28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50" t="s">
        <v>53</v>
      </c>
      <c r="B1" s="50"/>
      <c r="C1" s="50"/>
      <c r="D1" s="50"/>
      <c r="E1" s="50"/>
      <c r="F1" s="58" t="s">
        <v>78</v>
      </c>
      <c r="G1" s="58"/>
      <c r="H1" s="58"/>
    </row>
    <row r="2" spans="1:8" ht="15.75" hidden="1">
      <c r="A2" s="50" t="s">
        <v>54</v>
      </c>
      <c r="B2" s="50"/>
      <c r="C2" s="50"/>
      <c r="D2" s="50"/>
      <c r="E2" s="50"/>
      <c r="F2" s="58"/>
      <c r="G2" s="58"/>
      <c r="H2" s="58"/>
    </row>
    <row r="3" spans="1:8" ht="15.75">
      <c r="A3" s="49" t="s">
        <v>53</v>
      </c>
      <c r="B3" s="49"/>
      <c r="C3" s="49"/>
      <c r="D3" s="49"/>
      <c r="E3" s="49"/>
      <c r="F3" s="58"/>
      <c r="G3" s="58"/>
      <c r="H3" s="58"/>
    </row>
    <row r="4" spans="1:8" ht="72" customHeight="1">
      <c r="A4" s="49" t="s">
        <v>53</v>
      </c>
      <c r="B4" s="49"/>
      <c r="C4" s="49"/>
      <c r="D4" s="49"/>
      <c r="E4" s="49"/>
      <c r="F4" s="58"/>
      <c r="G4" s="58"/>
      <c r="H4" s="58"/>
    </row>
    <row r="5" spans="1:8" ht="18.75" customHeight="1" hidden="1">
      <c r="A5" s="50" t="s">
        <v>53</v>
      </c>
      <c r="B5" s="50"/>
      <c r="C5" s="50"/>
      <c r="D5" s="50"/>
      <c r="E5" s="50"/>
      <c r="F5" s="58"/>
      <c r="G5" s="58"/>
      <c r="H5" s="58"/>
    </row>
    <row r="6" spans="1:8" ht="12.75" customHeight="1">
      <c r="A6" s="42"/>
      <c r="B6" s="42"/>
      <c r="C6" s="42"/>
      <c r="D6" s="42"/>
      <c r="E6" s="61" t="s">
        <v>79</v>
      </c>
      <c r="F6" s="62"/>
      <c r="G6" s="62"/>
      <c r="H6" s="62"/>
    </row>
    <row r="7" spans="1:8" ht="11.25" customHeight="1">
      <c r="A7" s="42"/>
      <c r="B7" s="42"/>
      <c r="C7" s="42"/>
      <c r="D7" s="42"/>
      <c r="E7" s="63" t="s">
        <v>80</v>
      </c>
      <c r="F7" s="62"/>
      <c r="G7" s="62"/>
      <c r="H7" s="62"/>
    </row>
    <row r="8" spans="1:8" ht="12" customHeight="1">
      <c r="A8" s="42"/>
      <c r="B8" s="42"/>
      <c r="C8" s="42"/>
      <c r="D8" s="42"/>
      <c r="E8" s="63" t="s">
        <v>86</v>
      </c>
      <c r="F8" s="62"/>
      <c r="G8" s="62"/>
      <c r="H8" s="62"/>
    </row>
    <row r="9" spans="1:8" ht="12" customHeight="1">
      <c r="A9" s="42"/>
      <c r="B9" s="42"/>
      <c r="C9" s="42"/>
      <c r="D9" s="42"/>
      <c r="E9" s="42"/>
      <c r="F9" s="45"/>
      <c r="G9" s="45"/>
      <c r="H9" s="46" t="s">
        <v>87</v>
      </c>
    </row>
    <row r="10" spans="1:8" ht="39.75" customHeight="1">
      <c r="A10" s="57" t="s">
        <v>72</v>
      </c>
      <c r="B10" s="57"/>
      <c r="C10" s="57"/>
      <c r="D10" s="57"/>
      <c r="E10" s="57"/>
      <c r="F10" s="57"/>
      <c r="G10" s="57"/>
      <c r="H10" s="57"/>
    </row>
    <row r="11" spans="1:5" ht="15.75">
      <c r="A11" s="9"/>
      <c r="B11" s="1"/>
      <c r="C11" s="1"/>
      <c r="D11" s="1"/>
      <c r="E11" s="1"/>
    </row>
    <row r="12" spans="1:8" ht="15.75">
      <c r="A12" s="51" t="s">
        <v>0</v>
      </c>
      <c r="B12" s="53" t="s">
        <v>11</v>
      </c>
      <c r="C12" s="54" t="s">
        <v>70</v>
      </c>
      <c r="D12" s="55"/>
      <c r="E12" s="56"/>
      <c r="F12" s="54" t="s">
        <v>73</v>
      </c>
      <c r="G12" s="55"/>
      <c r="H12" s="56"/>
    </row>
    <row r="13" spans="1:8" ht="63.75">
      <c r="A13" s="52"/>
      <c r="B13" s="52"/>
      <c r="C13" s="16" t="s">
        <v>34</v>
      </c>
      <c r="D13" s="17" t="s">
        <v>35</v>
      </c>
      <c r="E13" s="10" t="s">
        <v>36</v>
      </c>
      <c r="F13" s="16" t="s">
        <v>34</v>
      </c>
      <c r="G13" s="17" t="s">
        <v>35</v>
      </c>
      <c r="H13" s="10" t="s">
        <v>36</v>
      </c>
    </row>
    <row r="14" spans="1:8" ht="21" customHeight="1">
      <c r="A14" s="12" t="s">
        <v>13</v>
      </c>
      <c r="B14" s="4" t="s">
        <v>1</v>
      </c>
      <c r="C14" s="34">
        <f>C15+C16+C17+C18</f>
        <v>4305000</v>
      </c>
      <c r="D14" s="34"/>
      <c r="E14" s="35">
        <f>SUM(E15:E18)</f>
        <v>4305000</v>
      </c>
      <c r="F14" s="34">
        <f>F15+F16+F17+F18</f>
        <v>3353000</v>
      </c>
      <c r="G14" s="34"/>
      <c r="H14" s="35">
        <f>SUM(H15:H18)</f>
        <v>3353000</v>
      </c>
    </row>
    <row r="15" spans="1:8" ht="36.75" customHeight="1">
      <c r="A15" s="13" t="s">
        <v>14</v>
      </c>
      <c r="B15" s="5" t="s">
        <v>25</v>
      </c>
      <c r="C15" s="36">
        <v>682000</v>
      </c>
      <c r="D15" s="36"/>
      <c r="E15" s="37">
        <f>C15</f>
        <v>682000</v>
      </c>
      <c r="F15" s="36">
        <v>530000</v>
      </c>
      <c r="G15" s="36"/>
      <c r="H15" s="37">
        <f>F15</f>
        <v>530000</v>
      </c>
    </row>
    <row r="16" spans="1:8" ht="51.75" customHeight="1">
      <c r="A16" s="13" t="s">
        <v>15</v>
      </c>
      <c r="B16" s="5" t="s">
        <v>26</v>
      </c>
      <c r="C16" s="36">
        <v>3228000</v>
      </c>
      <c r="D16" s="36"/>
      <c r="E16" s="37">
        <f>C16</f>
        <v>3228000</v>
      </c>
      <c r="F16" s="36">
        <v>2599000</v>
      </c>
      <c r="G16" s="36"/>
      <c r="H16" s="37">
        <f>F16</f>
        <v>2599000</v>
      </c>
    </row>
    <row r="17" spans="1:8" ht="15.75">
      <c r="A17" s="13" t="s">
        <v>45</v>
      </c>
      <c r="B17" s="5" t="s">
        <v>37</v>
      </c>
      <c r="C17" s="36">
        <v>20000</v>
      </c>
      <c r="D17" s="36"/>
      <c r="E17" s="37">
        <f>C17</f>
        <v>20000</v>
      </c>
      <c r="F17" s="36">
        <v>2000</v>
      </c>
      <c r="G17" s="36"/>
      <c r="H17" s="37">
        <f>F17</f>
        <v>2000</v>
      </c>
    </row>
    <row r="18" spans="1:8" ht="15.75" customHeight="1">
      <c r="A18" s="13" t="s">
        <v>46</v>
      </c>
      <c r="B18" s="5" t="s">
        <v>2</v>
      </c>
      <c r="C18" s="36">
        <v>375000</v>
      </c>
      <c r="D18" s="36"/>
      <c r="E18" s="37">
        <f>C18</f>
        <v>375000</v>
      </c>
      <c r="F18" s="36">
        <v>222000</v>
      </c>
      <c r="G18" s="36"/>
      <c r="H18" s="37">
        <f>F18</f>
        <v>222000</v>
      </c>
    </row>
    <row r="19" spans="1:8" ht="14.25" customHeight="1">
      <c r="A19" s="12" t="s">
        <v>16</v>
      </c>
      <c r="B19" s="4" t="s">
        <v>3</v>
      </c>
      <c r="C19" s="34"/>
      <c r="D19" s="34">
        <f>D20</f>
        <v>209270</v>
      </c>
      <c r="E19" s="35">
        <f>SUM(D19,C19)</f>
        <v>209270</v>
      </c>
      <c r="F19" s="34"/>
      <c r="G19" s="34">
        <f>G20</f>
        <v>222334</v>
      </c>
      <c r="H19" s="35">
        <f>SUM(G19,F19)</f>
        <v>222334</v>
      </c>
    </row>
    <row r="20" spans="1:8" ht="18.75" customHeight="1">
      <c r="A20" s="13" t="s">
        <v>38</v>
      </c>
      <c r="B20" s="5" t="s">
        <v>39</v>
      </c>
      <c r="C20" s="36"/>
      <c r="D20" s="36">
        <v>209270</v>
      </c>
      <c r="E20" s="37">
        <f>SUM(D20,C20)</f>
        <v>209270</v>
      </c>
      <c r="F20" s="36"/>
      <c r="G20" s="36">
        <v>222334</v>
      </c>
      <c r="H20" s="37">
        <f>SUM(G20,F20)</f>
        <v>222334</v>
      </c>
    </row>
    <row r="21" spans="1:8" ht="31.5" customHeight="1">
      <c r="A21" s="12" t="s">
        <v>17</v>
      </c>
      <c r="B21" s="4" t="s">
        <v>4</v>
      </c>
      <c r="C21" s="34">
        <f>C22+C23+C24</f>
        <v>20000</v>
      </c>
      <c r="D21" s="34"/>
      <c r="E21" s="35">
        <f>SUM(E22:E23)</f>
        <v>20000</v>
      </c>
      <c r="F21" s="34">
        <f>F22+F23</f>
        <v>2000</v>
      </c>
      <c r="G21" s="34"/>
      <c r="H21" s="35">
        <f>SUM(H22:H23)</f>
        <v>2000</v>
      </c>
    </row>
    <row r="22" spans="1:8" ht="33" customHeight="1">
      <c r="A22" s="13" t="s">
        <v>18</v>
      </c>
      <c r="B22" s="5" t="s">
        <v>31</v>
      </c>
      <c r="C22" s="36">
        <v>5000</v>
      </c>
      <c r="D22" s="36"/>
      <c r="E22" s="37">
        <f>SUM(D22,C22)</f>
        <v>5000</v>
      </c>
      <c r="F22" s="36">
        <v>0</v>
      </c>
      <c r="G22" s="36"/>
      <c r="H22" s="37">
        <f>F22</f>
        <v>0</v>
      </c>
    </row>
    <row r="23" spans="1:8" ht="16.5" customHeight="1">
      <c r="A23" s="13" t="s">
        <v>19</v>
      </c>
      <c r="B23" s="5" t="s">
        <v>27</v>
      </c>
      <c r="C23" s="36">
        <v>15000</v>
      </c>
      <c r="D23" s="36"/>
      <c r="E23" s="37">
        <f>C23</f>
        <v>15000</v>
      </c>
      <c r="F23" s="36">
        <v>2000</v>
      </c>
      <c r="G23" s="36"/>
      <c r="H23" s="37">
        <f>F23</f>
        <v>2000</v>
      </c>
    </row>
    <row r="24" spans="1:8" ht="33.75" customHeight="1">
      <c r="A24" s="13" t="s">
        <v>58</v>
      </c>
      <c r="B24" s="24" t="s">
        <v>61</v>
      </c>
      <c r="C24" s="36">
        <v>0</v>
      </c>
      <c r="D24" s="36"/>
      <c r="E24" s="37">
        <f>C24</f>
        <v>0</v>
      </c>
      <c r="F24" s="36">
        <v>0</v>
      </c>
      <c r="G24" s="36"/>
      <c r="H24" s="37">
        <v>0</v>
      </c>
    </row>
    <row r="25" spans="1:8" ht="15" customHeight="1">
      <c r="A25" s="12" t="s">
        <v>20</v>
      </c>
      <c r="B25" s="4" t="s">
        <v>5</v>
      </c>
      <c r="C25" s="34">
        <f>C27+C28+C26</f>
        <v>5279349</v>
      </c>
      <c r="D25" s="34"/>
      <c r="E25" s="35">
        <f>SUM(E26:E28)</f>
        <v>5279349</v>
      </c>
      <c r="F25" s="34">
        <f>F27+F28+F26</f>
        <v>4420542</v>
      </c>
      <c r="G25" s="34"/>
      <c r="H25" s="35">
        <f>SUM(H27:H28)</f>
        <v>4420542</v>
      </c>
    </row>
    <row r="26" spans="1:8" ht="15" customHeight="1">
      <c r="A26" s="25" t="s">
        <v>74</v>
      </c>
      <c r="B26" s="26" t="s">
        <v>75</v>
      </c>
      <c r="C26" s="38">
        <v>20000</v>
      </c>
      <c r="D26" s="34"/>
      <c r="E26" s="39">
        <f>C26</f>
        <v>20000</v>
      </c>
      <c r="F26" s="38">
        <v>0</v>
      </c>
      <c r="G26" s="38"/>
      <c r="H26" s="39">
        <f>F26</f>
        <v>0</v>
      </c>
    </row>
    <row r="27" spans="1:8" ht="18.75" customHeight="1">
      <c r="A27" s="13" t="s">
        <v>52</v>
      </c>
      <c r="B27" s="5" t="s">
        <v>57</v>
      </c>
      <c r="C27" s="36">
        <v>5259349</v>
      </c>
      <c r="D27" s="36"/>
      <c r="E27" s="37">
        <f>C27</f>
        <v>5259349</v>
      </c>
      <c r="F27" s="36">
        <v>4420542</v>
      </c>
      <c r="G27" s="36"/>
      <c r="H27" s="37">
        <f>F27</f>
        <v>4420542</v>
      </c>
    </row>
    <row r="28" spans="1:8" ht="18" customHeight="1">
      <c r="A28" s="13" t="s">
        <v>50</v>
      </c>
      <c r="B28" s="5" t="s">
        <v>51</v>
      </c>
      <c r="C28" s="36">
        <v>0</v>
      </c>
      <c r="D28" s="36"/>
      <c r="E28" s="37">
        <f>C28</f>
        <v>0</v>
      </c>
      <c r="F28" s="36">
        <v>0</v>
      </c>
      <c r="G28" s="36"/>
      <c r="H28" s="37">
        <f>F28</f>
        <v>0</v>
      </c>
    </row>
    <row r="29" spans="1:8" ht="18" customHeight="1">
      <c r="A29" s="12" t="s">
        <v>21</v>
      </c>
      <c r="B29" s="4" t="s">
        <v>6</v>
      </c>
      <c r="C29" s="34">
        <f>C30+C32</f>
        <v>750000</v>
      </c>
      <c r="D29" s="34"/>
      <c r="E29" s="35">
        <f>SUM(E30:E32)</f>
        <v>750000</v>
      </c>
      <c r="F29" s="34">
        <f>F30+F31+F32</f>
        <v>1068665</v>
      </c>
      <c r="G29" s="34"/>
      <c r="H29" s="35">
        <f>SUM(H30:H32)</f>
        <v>1068665</v>
      </c>
    </row>
    <row r="30" spans="1:8" ht="21" customHeight="1">
      <c r="A30" s="13" t="s">
        <v>28</v>
      </c>
      <c r="B30" s="5" t="s">
        <v>7</v>
      </c>
      <c r="C30" s="36">
        <v>150000</v>
      </c>
      <c r="D30" s="36"/>
      <c r="E30" s="37">
        <f>C30+D30</f>
        <v>150000</v>
      </c>
      <c r="F30" s="36">
        <v>1023165</v>
      </c>
      <c r="G30" s="36"/>
      <c r="H30" s="37">
        <f>F30+G30</f>
        <v>1023165</v>
      </c>
    </row>
    <row r="31" spans="1:8" ht="16.5" customHeight="1" hidden="1">
      <c r="A31" s="13" t="s">
        <v>48</v>
      </c>
      <c r="B31" s="5" t="s">
        <v>49</v>
      </c>
      <c r="C31" s="36">
        <v>0</v>
      </c>
      <c r="D31" s="36"/>
      <c r="E31" s="37">
        <f>C31</f>
        <v>0</v>
      </c>
      <c r="F31" s="36">
        <v>0</v>
      </c>
      <c r="G31" s="36"/>
      <c r="H31" s="37">
        <f>F31</f>
        <v>0</v>
      </c>
    </row>
    <row r="32" spans="1:8" ht="17.25" customHeight="1">
      <c r="A32" s="13" t="s">
        <v>32</v>
      </c>
      <c r="B32" s="5" t="s">
        <v>33</v>
      </c>
      <c r="C32" s="36">
        <v>600000</v>
      </c>
      <c r="D32" s="36"/>
      <c r="E32" s="37">
        <f>C32</f>
        <v>600000</v>
      </c>
      <c r="F32" s="36">
        <v>45500</v>
      </c>
      <c r="G32" s="36"/>
      <c r="H32" s="37">
        <f>F32</f>
        <v>45500</v>
      </c>
    </row>
    <row r="33" spans="1:8" ht="17.25" customHeight="1">
      <c r="A33" s="12" t="s">
        <v>22</v>
      </c>
      <c r="B33" s="4" t="s">
        <v>47</v>
      </c>
      <c r="C33" s="34">
        <f>C34</f>
        <v>27000</v>
      </c>
      <c r="D33" s="34"/>
      <c r="E33" s="35">
        <f>E34</f>
        <v>27000</v>
      </c>
      <c r="F33" s="34">
        <f>F34</f>
        <v>5300</v>
      </c>
      <c r="G33" s="34"/>
      <c r="H33" s="35">
        <f>H34</f>
        <v>5300</v>
      </c>
    </row>
    <row r="34" spans="1:8" ht="15.75">
      <c r="A34" s="13" t="s">
        <v>23</v>
      </c>
      <c r="B34" s="5" t="s">
        <v>8</v>
      </c>
      <c r="C34" s="36">
        <v>27000</v>
      </c>
      <c r="D34" s="36"/>
      <c r="E34" s="37">
        <f>C34+D34</f>
        <v>27000</v>
      </c>
      <c r="F34" s="36">
        <v>5300</v>
      </c>
      <c r="G34" s="36"/>
      <c r="H34" s="37">
        <f>F34+G34</f>
        <v>5300</v>
      </c>
    </row>
    <row r="35" spans="1:8" ht="18" customHeight="1">
      <c r="A35" s="12" t="s">
        <v>24</v>
      </c>
      <c r="B35" s="4" t="s">
        <v>9</v>
      </c>
      <c r="C35" s="34">
        <f>C37+C38</f>
        <v>40000</v>
      </c>
      <c r="D35" s="34"/>
      <c r="E35" s="35">
        <f>SUM(E36:E38)</f>
        <v>40000</v>
      </c>
      <c r="F35" s="34">
        <f>F37+F38</f>
        <v>3000</v>
      </c>
      <c r="G35" s="34"/>
      <c r="H35" s="35">
        <f>SUM(H36:H38)</f>
        <v>3000</v>
      </c>
    </row>
    <row r="36" spans="1:8" ht="22.5" customHeight="1" hidden="1">
      <c r="A36" s="13" t="s">
        <v>40</v>
      </c>
      <c r="B36" s="5" t="s">
        <v>41</v>
      </c>
      <c r="C36" s="36">
        <v>0</v>
      </c>
      <c r="D36" s="34"/>
      <c r="E36" s="35">
        <f>C36+D36</f>
        <v>0</v>
      </c>
      <c r="F36" s="36">
        <v>0</v>
      </c>
      <c r="G36" s="34"/>
      <c r="H36" s="35">
        <f>F36+G36</f>
        <v>0</v>
      </c>
    </row>
    <row r="37" spans="1:8" ht="18" customHeight="1">
      <c r="A37" s="13" t="s">
        <v>40</v>
      </c>
      <c r="B37" s="5" t="s">
        <v>41</v>
      </c>
      <c r="C37" s="36">
        <v>10000</v>
      </c>
      <c r="D37" s="34"/>
      <c r="E37" s="37">
        <f>C37+D37</f>
        <v>10000</v>
      </c>
      <c r="F37" s="36">
        <v>0</v>
      </c>
      <c r="G37" s="36"/>
      <c r="H37" s="37">
        <f>F37+G37</f>
        <v>0</v>
      </c>
    </row>
    <row r="38" spans="1:8" ht="19.5" customHeight="1">
      <c r="A38" s="13">
        <v>1003</v>
      </c>
      <c r="B38" s="5" t="s">
        <v>10</v>
      </c>
      <c r="C38" s="36">
        <v>30000</v>
      </c>
      <c r="D38" s="36"/>
      <c r="E38" s="37">
        <f>C38</f>
        <v>30000</v>
      </c>
      <c r="F38" s="36">
        <v>3000</v>
      </c>
      <c r="G38" s="36"/>
      <c r="H38" s="37">
        <f>F38</f>
        <v>3000</v>
      </c>
    </row>
    <row r="39" spans="1:8" ht="17.25" customHeight="1">
      <c r="A39" s="12" t="s">
        <v>42</v>
      </c>
      <c r="B39" s="4" t="s">
        <v>29</v>
      </c>
      <c r="C39" s="34">
        <f>C40</f>
        <v>30000</v>
      </c>
      <c r="D39" s="34"/>
      <c r="E39" s="35">
        <f>SUM(E40:E40)</f>
        <v>30000</v>
      </c>
      <c r="F39" s="35">
        <f>SUM(F40:F40)</f>
        <v>2000</v>
      </c>
      <c r="G39" s="34"/>
      <c r="H39" s="35">
        <f>SUM(H40:H40)</f>
        <v>2000</v>
      </c>
    </row>
    <row r="40" spans="1:8" ht="16.5" customHeight="1">
      <c r="A40" s="13" t="s">
        <v>43</v>
      </c>
      <c r="B40" s="5" t="s">
        <v>44</v>
      </c>
      <c r="C40" s="36">
        <v>30000</v>
      </c>
      <c r="D40" s="36"/>
      <c r="E40" s="37">
        <f>C40</f>
        <v>30000</v>
      </c>
      <c r="F40" s="36">
        <v>2000</v>
      </c>
      <c r="G40" s="36"/>
      <c r="H40" s="37">
        <f>F40</f>
        <v>2000</v>
      </c>
    </row>
    <row r="41" spans="1:8" ht="16.5" customHeight="1">
      <c r="A41" s="12" t="s">
        <v>65</v>
      </c>
      <c r="B41" s="5" t="s">
        <v>66</v>
      </c>
      <c r="C41" s="35">
        <f>SUM(C42:C42)</f>
        <v>20000</v>
      </c>
      <c r="D41" s="34"/>
      <c r="E41" s="35">
        <f>SUM(E42:E42)</f>
        <v>20000</v>
      </c>
      <c r="F41" s="35">
        <f>SUM(F42:F42)</f>
        <v>2000</v>
      </c>
      <c r="G41" s="34"/>
      <c r="H41" s="35">
        <f>SUM(H42:H42)</f>
        <v>2000</v>
      </c>
    </row>
    <row r="42" spans="1:8" ht="15.75" customHeight="1">
      <c r="A42" s="13" t="s">
        <v>67</v>
      </c>
      <c r="B42" s="5" t="s">
        <v>68</v>
      </c>
      <c r="C42" s="36">
        <v>20000</v>
      </c>
      <c r="D42" s="36"/>
      <c r="E42" s="37">
        <f>C42</f>
        <v>20000</v>
      </c>
      <c r="F42" s="36">
        <v>2000</v>
      </c>
      <c r="G42" s="36"/>
      <c r="H42" s="37">
        <f>F42</f>
        <v>2000</v>
      </c>
    </row>
    <row r="43" spans="1:8" ht="15.75">
      <c r="A43" s="64" t="s">
        <v>30</v>
      </c>
      <c r="B43" s="64"/>
      <c r="C43" s="35">
        <f>C14+C21+C25+C29+C33+C39+C35+C41</f>
        <v>10471349</v>
      </c>
      <c r="D43" s="35">
        <f>D19</f>
        <v>209270</v>
      </c>
      <c r="E43" s="35">
        <f>C43+D43</f>
        <v>10680619</v>
      </c>
      <c r="F43" s="35">
        <f>F14+F21+F25+F29+F33+F39+F35+F41</f>
        <v>8856507</v>
      </c>
      <c r="G43" s="35">
        <f>G19</f>
        <v>222334</v>
      </c>
      <c r="H43" s="35">
        <f>F43+G43</f>
        <v>9078841</v>
      </c>
    </row>
    <row r="44" spans="1:8" ht="15.75">
      <c r="A44" s="59" t="s">
        <v>55</v>
      </c>
      <c r="B44" s="60"/>
      <c r="C44" s="40" t="s">
        <v>53</v>
      </c>
      <c r="D44" s="40"/>
      <c r="E44" s="35">
        <v>269000</v>
      </c>
      <c r="F44" s="40" t="s">
        <v>53</v>
      </c>
      <c r="G44" s="40"/>
      <c r="H44" s="35">
        <v>409200</v>
      </c>
    </row>
    <row r="45" spans="1:8" ht="15.75">
      <c r="A45" s="20" t="s">
        <v>56</v>
      </c>
      <c r="B45" s="21"/>
      <c r="C45" s="40" t="s">
        <v>53</v>
      </c>
      <c r="D45" s="40" t="s">
        <v>53</v>
      </c>
      <c r="E45" s="35">
        <f>SUM(E43:E44)</f>
        <v>10949619</v>
      </c>
      <c r="F45" s="40" t="s">
        <v>53</v>
      </c>
      <c r="G45" s="40" t="s">
        <v>53</v>
      </c>
      <c r="H45" s="35">
        <f>SUM(H43:H44)</f>
        <v>9488041</v>
      </c>
    </row>
    <row r="46" spans="1:8" ht="15.75">
      <c r="A46" s="47" t="s">
        <v>12</v>
      </c>
      <c r="B46" s="48"/>
      <c r="C46" s="19"/>
      <c r="D46" s="19"/>
      <c r="E46" s="18"/>
      <c r="F46" s="19"/>
      <c r="G46" s="19"/>
      <c r="H46" s="18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14"/>
      <c r="B49" s="7"/>
      <c r="C49" s="7"/>
      <c r="D49" s="7"/>
      <c r="E49" s="3"/>
    </row>
    <row r="50" spans="1:5" ht="15.75">
      <c r="A50" s="22" t="s">
        <v>64</v>
      </c>
      <c r="B50" s="23"/>
      <c r="C50" s="23"/>
      <c r="D50" s="23"/>
      <c r="E50" s="23"/>
    </row>
  </sheetData>
  <sheetProtection/>
  <mergeCells count="17">
    <mergeCell ref="A2:E2"/>
    <mergeCell ref="A44:B44"/>
    <mergeCell ref="E6:H6"/>
    <mergeCell ref="E7:H7"/>
    <mergeCell ref="E8:H8"/>
    <mergeCell ref="A3:E3"/>
    <mergeCell ref="A43:B43"/>
    <mergeCell ref="A46:B46"/>
    <mergeCell ref="A4:E4"/>
    <mergeCell ref="A5:E5"/>
    <mergeCell ref="A12:A13"/>
    <mergeCell ref="B12:B13"/>
    <mergeCell ref="C12:E12"/>
    <mergeCell ref="A10:H10"/>
    <mergeCell ref="F1:H5"/>
    <mergeCell ref="F12:H12"/>
    <mergeCell ref="A1:E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100" zoomScalePageLayoutView="0" workbookViewId="0" topLeftCell="A30">
      <selection activeCell="C20" sqref="C20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50" t="s">
        <v>62</v>
      </c>
      <c r="B1" s="50"/>
      <c r="C1" s="50"/>
      <c r="D1" s="50"/>
      <c r="E1" s="50"/>
    </row>
    <row r="2" spans="1:5" s="1" customFormat="1" ht="17.25" customHeight="1">
      <c r="A2" s="50" t="s">
        <v>63</v>
      </c>
      <c r="B2" s="50"/>
      <c r="C2" s="50"/>
      <c r="D2" s="50"/>
      <c r="E2" s="50"/>
    </row>
    <row r="3" spans="1:5" s="1" customFormat="1" ht="17.25" customHeight="1">
      <c r="A3" s="49" t="s">
        <v>71</v>
      </c>
      <c r="B3" s="49"/>
      <c r="C3" s="49"/>
      <c r="D3" s="49"/>
      <c r="E3" s="49"/>
    </row>
    <row r="4" spans="1:5" s="1" customFormat="1" ht="17.25" customHeight="1">
      <c r="A4" s="49" t="s">
        <v>77</v>
      </c>
      <c r="B4" s="49"/>
      <c r="C4" s="49"/>
      <c r="D4" s="49"/>
      <c r="E4" s="49"/>
    </row>
    <row r="5" spans="1:5" s="1" customFormat="1" ht="17.25" customHeight="1">
      <c r="A5" s="44"/>
      <c r="B5" s="44"/>
      <c r="C5" s="44"/>
      <c r="D5" s="44"/>
      <c r="E5" s="41" t="s">
        <v>79</v>
      </c>
    </row>
    <row r="6" spans="1:5" s="1" customFormat="1" ht="18.75" customHeight="1">
      <c r="A6" s="63" t="s">
        <v>80</v>
      </c>
      <c r="B6" s="63"/>
      <c r="C6" s="63"/>
      <c r="D6" s="63"/>
      <c r="E6" s="63"/>
    </row>
    <row r="7" spans="1:5" s="1" customFormat="1" ht="18.75" customHeight="1">
      <c r="A7" s="43"/>
      <c r="B7" s="68" t="s">
        <v>84</v>
      </c>
      <c r="C7" s="69"/>
      <c r="D7" s="69"/>
      <c r="E7" s="69"/>
    </row>
    <row r="8" spans="1:5" s="1" customFormat="1" ht="15.75" hidden="1">
      <c r="A8" s="8"/>
      <c r="B8" s="7"/>
      <c r="C8" s="7"/>
      <c r="D8" s="7"/>
      <c r="E8" s="7"/>
    </row>
    <row r="9" spans="1:5" s="1" customFormat="1" ht="15.75" customHeight="1">
      <c r="A9" s="8"/>
      <c r="B9" s="63" t="s">
        <v>85</v>
      </c>
      <c r="C9" s="67"/>
      <c r="D9" s="67"/>
      <c r="E9" s="67"/>
    </row>
    <row r="10" spans="1:5" s="1" customFormat="1" ht="15.75" customHeight="1">
      <c r="A10" s="8"/>
      <c r="B10" s="65" t="s">
        <v>88</v>
      </c>
      <c r="C10" s="66"/>
      <c r="D10" s="66"/>
      <c r="E10" s="66"/>
    </row>
    <row r="11" spans="1:5" s="1" customFormat="1" ht="15.75" customHeight="1">
      <c r="A11" s="8"/>
      <c r="B11" s="66" t="s">
        <v>89</v>
      </c>
      <c r="C11" s="66"/>
      <c r="D11" s="66"/>
      <c r="E11" s="66"/>
    </row>
    <row r="12" spans="1:5" s="1" customFormat="1" ht="66.75" customHeight="1">
      <c r="A12" s="57" t="s">
        <v>76</v>
      </c>
      <c r="B12" s="57"/>
      <c r="C12" s="57"/>
      <c r="D12" s="57"/>
      <c r="E12" s="57"/>
    </row>
    <row r="13" s="1" customFormat="1" ht="18" customHeight="1">
      <c r="A13" s="9"/>
    </row>
    <row r="14" spans="1:5" s="11" customFormat="1" ht="66.75" customHeight="1">
      <c r="A14" s="51" t="s">
        <v>0</v>
      </c>
      <c r="B14" s="53" t="s">
        <v>11</v>
      </c>
      <c r="C14" s="54" t="s">
        <v>69</v>
      </c>
      <c r="D14" s="55"/>
      <c r="E14" s="56"/>
    </row>
    <row r="15" spans="1:5" s="6" customFormat="1" ht="48">
      <c r="A15" s="52"/>
      <c r="B15" s="52"/>
      <c r="C15" s="16" t="s">
        <v>34</v>
      </c>
      <c r="D15" s="17" t="s">
        <v>35</v>
      </c>
      <c r="E15" s="10" t="s">
        <v>36</v>
      </c>
    </row>
    <row r="16" spans="1:5" ht="48" customHeight="1">
      <c r="A16" s="12" t="s">
        <v>13</v>
      </c>
      <c r="B16" s="4" t="s">
        <v>1</v>
      </c>
      <c r="C16" s="27">
        <f>C17+C18+C20+C21+C19</f>
        <v>6513072</v>
      </c>
      <c r="D16" s="27"/>
      <c r="E16" s="28">
        <f>SUM(E17:E21)</f>
        <v>6513072</v>
      </c>
    </row>
    <row r="17" spans="1:5" ht="66" customHeight="1">
      <c r="A17" s="13" t="s">
        <v>14</v>
      </c>
      <c r="B17" s="5" t="s">
        <v>25</v>
      </c>
      <c r="C17" s="29">
        <v>910100</v>
      </c>
      <c r="D17" s="29"/>
      <c r="E17" s="30">
        <f>C17</f>
        <v>910100</v>
      </c>
    </row>
    <row r="18" spans="1:5" ht="36.75" customHeight="1">
      <c r="A18" s="13" t="s">
        <v>15</v>
      </c>
      <c r="B18" s="5" t="s">
        <v>26</v>
      </c>
      <c r="C18" s="29">
        <v>4280500</v>
      </c>
      <c r="D18" s="29"/>
      <c r="E18" s="30">
        <f>C18</f>
        <v>4280500</v>
      </c>
    </row>
    <row r="19" spans="1:5" ht="30.75" hidden="1">
      <c r="A19" s="13" t="s">
        <v>59</v>
      </c>
      <c r="B19" s="24" t="s">
        <v>60</v>
      </c>
      <c r="C19" s="29">
        <v>0</v>
      </c>
      <c r="D19" s="29"/>
      <c r="E19" s="30">
        <f>C19</f>
        <v>0</v>
      </c>
    </row>
    <row r="20" spans="1:5" ht="15.75">
      <c r="A20" s="13" t="s">
        <v>45</v>
      </c>
      <c r="B20" s="5" t="s">
        <v>37</v>
      </c>
      <c r="C20" s="29">
        <v>38000</v>
      </c>
      <c r="D20" s="29"/>
      <c r="E20" s="30">
        <f>C20</f>
        <v>38000</v>
      </c>
    </row>
    <row r="21" spans="1:5" s="6" customFormat="1" ht="15.75">
      <c r="A21" s="13" t="s">
        <v>46</v>
      </c>
      <c r="B21" s="5" t="s">
        <v>2</v>
      </c>
      <c r="C21" s="29">
        <v>1284472</v>
      </c>
      <c r="D21" s="29"/>
      <c r="E21" s="30">
        <f>C21</f>
        <v>1284472</v>
      </c>
    </row>
    <row r="22" spans="1:5" ht="18" customHeight="1">
      <c r="A22" s="12" t="s">
        <v>16</v>
      </c>
      <c r="B22" s="4" t="s">
        <v>3</v>
      </c>
      <c r="C22" s="27"/>
      <c r="D22" s="27">
        <f>D23</f>
        <v>233531</v>
      </c>
      <c r="E22" s="28">
        <f>SUM(D22,C22)</f>
        <v>233531</v>
      </c>
    </row>
    <row r="23" spans="1:5" s="6" customFormat="1" ht="33" customHeight="1">
      <c r="A23" s="13" t="s">
        <v>38</v>
      </c>
      <c r="B23" s="5" t="s">
        <v>39</v>
      </c>
      <c r="C23" s="29"/>
      <c r="D23" s="29">
        <v>233531</v>
      </c>
      <c r="E23" s="30">
        <f>SUM(D23,C23)</f>
        <v>233531</v>
      </c>
    </row>
    <row r="24" spans="1:5" ht="49.5" customHeight="1">
      <c r="A24" s="12" t="s">
        <v>17</v>
      </c>
      <c r="B24" s="4" t="s">
        <v>4</v>
      </c>
      <c r="C24" s="27">
        <f>C25+C26+C27</f>
        <v>9080</v>
      </c>
      <c r="D24" s="27"/>
      <c r="E24" s="31">
        <f>C24+D24</f>
        <v>9080</v>
      </c>
    </row>
    <row r="25" spans="1:5" ht="46.5">
      <c r="A25" s="13" t="s">
        <v>18</v>
      </c>
      <c r="B25" s="5" t="s">
        <v>31</v>
      </c>
      <c r="C25" s="29">
        <v>6080</v>
      </c>
      <c r="D25" s="29"/>
      <c r="E25" s="30">
        <f>C25</f>
        <v>6080</v>
      </c>
    </row>
    <row r="26" spans="1:5" ht="15.75">
      <c r="A26" s="13" t="s">
        <v>19</v>
      </c>
      <c r="B26" s="5" t="s">
        <v>27</v>
      </c>
      <c r="C26" s="29">
        <v>1000</v>
      </c>
      <c r="D26" s="29"/>
      <c r="E26" s="30">
        <f>C26</f>
        <v>1000</v>
      </c>
    </row>
    <row r="27" spans="1:5" s="6" customFormat="1" ht="46.5">
      <c r="A27" s="13" t="s">
        <v>58</v>
      </c>
      <c r="B27" s="24" t="s">
        <v>61</v>
      </c>
      <c r="C27" s="29">
        <v>2000</v>
      </c>
      <c r="D27" s="29"/>
      <c r="E27" s="30">
        <f>C27</f>
        <v>2000</v>
      </c>
    </row>
    <row r="28" spans="1:5" s="6" customFormat="1" ht="15.75">
      <c r="A28" s="12" t="s">
        <v>20</v>
      </c>
      <c r="B28" s="4" t="s">
        <v>5</v>
      </c>
      <c r="C28" s="27">
        <f>C30+C31+C29</f>
        <v>6313013</v>
      </c>
      <c r="D28" s="27"/>
      <c r="E28" s="28">
        <f>SUM(E29:E31)</f>
        <v>6313013</v>
      </c>
    </row>
    <row r="29" spans="1:5" ht="16.5" customHeight="1">
      <c r="A29" s="25" t="s">
        <v>74</v>
      </c>
      <c r="B29" s="26" t="s">
        <v>75</v>
      </c>
      <c r="C29" s="32">
        <v>260000</v>
      </c>
      <c r="D29" s="32"/>
      <c r="E29" s="33">
        <f>C29</f>
        <v>260000</v>
      </c>
    </row>
    <row r="30" spans="1:5" ht="31.5" customHeight="1">
      <c r="A30" s="13" t="s">
        <v>52</v>
      </c>
      <c r="B30" s="5" t="s">
        <v>57</v>
      </c>
      <c r="C30" s="29">
        <v>6051013</v>
      </c>
      <c r="D30" s="29"/>
      <c r="E30" s="30">
        <f>C30</f>
        <v>6051013</v>
      </c>
    </row>
    <row r="31" spans="1:5" s="6" customFormat="1" ht="30.75">
      <c r="A31" s="13" t="s">
        <v>50</v>
      </c>
      <c r="B31" s="5" t="s">
        <v>51</v>
      </c>
      <c r="C31" s="29">
        <v>2000</v>
      </c>
      <c r="D31" s="29"/>
      <c r="E31" s="30">
        <f>C31</f>
        <v>2000</v>
      </c>
    </row>
    <row r="32" spans="1:5" ht="21.75" customHeight="1">
      <c r="A32" s="12" t="s">
        <v>21</v>
      </c>
      <c r="B32" s="4" t="s">
        <v>6</v>
      </c>
      <c r="C32" s="27">
        <f>C33+C34+C35</f>
        <v>6783125</v>
      </c>
      <c r="D32" s="27"/>
      <c r="E32" s="28">
        <f>SUM(E33:E35)</f>
        <v>6783125</v>
      </c>
    </row>
    <row r="33" spans="1:5" ht="23.25" customHeight="1">
      <c r="A33" s="13" t="s">
        <v>28</v>
      </c>
      <c r="B33" s="5" t="s">
        <v>7</v>
      </c>
      <c r="C33" s="29">
        <v>558000</v>
      </c>
      <c r="D33" s="29"/>
      <c r="E33" s="30">
        <f>C33+D33</f>
        <v>558000</v>
      </c>
    </row>
    <row r="34" spans="1:5" ht="19.5" customHeight="1" hidden="1">
      <c r="A34" s="13" t="s">
        <v>48</v>
      </c>
      <c r="B34" s="5" t="s">
        <v>49</v>
      </c>
      <c r="C34" s="29">
        <v>0</v>
      </c>
      <c r="D34" s="29"/>
      <c r="E34" s="30">
        <v>0</v>
      </c>
    </row>
    <row r="35" spans="1:5" s="6" customFormat="1" ht="19.5" customHeight="1">
      <c r="A35" s="13" t="s">
        <v>32</v>
      </c>
      <c r="B35" s="5" t="s">
        <v>33</v>
      </c>
      <c r="C35" s="29">
        <v>6225125</v>
      </c>
      <c r="D35" s="29"/>
      <c r="E35" s="30">
        <f>C35</f>
        <v>6225125</v>
      </c>
    </row>
    <row r="36" spans="1:5" ht="19.5" customHeight="1">
      <c r="A36" s="12" t="s">
        <v>22</v>
      </c>
      <c r="B36" s="4" t="s">
        <v>47</v>
      </c>
      <c r="C36" s="27">
        <f>C37</f>
        <v>247800</v>
      </c>
      <c r="D36" s="27"/>
      <c r="E36" s="28">
        <f>E37</f>
        <v>247800</v>
      </c>
    </row>
    <row r="37" spans="1:5" s="6" customFormat="1" ht="21" customHeight="1">
      <c r="A37" s="13" t="s">
        <v>23</v>
      </c>
      <c r="B37" s="5" t="s">
        <v>8</v>
      </c>
      <c r="C37" s="29">
        <v>247800</v>
      </c>
      <c r="D37" s="29"/>
      <c r="E37" s="30">
        <f>C37+D37</f>
        <v>247800</v>
      </c>
    </row>
    <row r="38" spans="1:5" s="6" customFormat="1" ht="21" customHeight="1">
      <c r="A38" s="12" t="s">
        <v>24</v>
      </c>
      <c r="B38" s="4" t="s">
        <v>9</v>
      </c>
      <c r="C38" s="28">
        <f>SUM(C39:C42)</f>
        <v>222504</v>
      </c>
      <c r="D38" s="27"/>
      <c r="E38" s="28">
        <f>SUM(E39:E42)</f>
        <v>222504</v>
      </c>
    </row>
    <row r="39" spans="1:5" s="6" customFormat="1" ht="21" customHeight="1">
      <c r="A39" s="13" t="s">
        <v>40</v>
      </c>
      <c r="B39" s="5" t="s">
        <v>41</v>
      </c>
      <c r="C39" s="29">
        <v>0</v>
      </c>
      <c r="D39" s="27"/>
      <c r="E39" s="28">
        <f>C39+D39</f>
        <v>0</v>
      </c>
    </row>
    <row r="40" spans="1:5" ht="15.75">
      <c r="A40" s="13" t="s">
        <v>40</v>
      </c>
      <c r="B40" s="5" t="s">
        <v>41</v>
      </c>
      <c r="C40" s="29">
        <v>20000</v>
      </c>
      <c r="D40" s="27"/>
      <c r="E40" s="33">
        <f>C40+D40</f>
        <v>20000</v>
      </c>
    </row>
    <row r="41" spans="1:5" ht="15.75">
      <c r="A41" s="13">
        <v>1003</v>
      </c>
      <c r="B41" s="5" t="s">
        <v>10</v>
      </c>
      <c r="C41" s="29">
        <v>0</v>
      </c>
      <c r="D41" s="29"/>
      <c r="E41" s="30">
        <f>C41</f>
        <v>0</v>
      </c>
    </row>
    <row r="42" spans="1:5" ht="15.75">
      <c r="A42" s="13" t="s">
        <v>81</v>
      </c>
      <c r="B42" s="5" t="s">
        <v>82</v>
      </c>
      <c r="C42" s="29">
        <v>202504</v>
      </c>
      <c r="D42" s="29"/>
      <c r="E42" s="30">
        <f>C42</f>
        <v>202504</v>
      </c>
    </row>
    <row r="43" spans="1:5" ht="15.75">
      <c r="A43" s="12" t="s">
        <v>42</v>
      </c>
      <c r="B43" s="4" t="s">
        <v>29</v>
      </c>
      <c r="C43" s="27">
        <f>C44</f>
        <v>3235219</v>
      </c>
      <c r="D43" s="27"/>
      <c r="E43" s="28">
        <f>SUM(E44:E44)</f>
        <v>3235219</v>
      </c>
    </row>
    <row r="44" spans="1:5" s="6" customFormat="1" ht="18" customHeight="1">
      <c r="A44" s="13" t="s">
        <v>43</v>
      </c>
      <c r="B44" s="5" t="s">
        <v>44</v>
      </c>
      <c r="C44" s="29">
        <v>3235219</v>
      </c>
      <c r="D44" s="29"/>
      <c r="E44" s="30">
        <f>C44</f>
        <v>3235219</v>
      </c>
    </row>
    <row r="45" spans="1:5" ht="20.25" customHeight="1">
      <c r="A45" s="12" t="s">
        <v>65</v>
      </c>
      <c r="B45" s="5" t="s">
        <v>66</v>
      </c>
      <c r="C45" s="28">
        <f>SUM(C46:C46)</f>
        <v>105000</v>
      </c>
      <c r="D45" s="27"/>
      <c r="E45" s="28">
        <f>SUM(E46:E46)</f>
        <v>105000</v>
      </c>
    </row>
    <row r="46" spans="1:5" s="6" customFormat="1" ht="30.75" customHeight="1">
      <c r="A46" s="13" t="s">
        <v>67</v>
      </c>
      <c r="B46" s="5" t="s">
        <v>68</v>
      </c>
      <c r="C46" s="29">
        <v>105000</v>
      </c>
      <c r="D46" s="29"/>
      <c r="E46" s="30">
        <f>C46</f>
        <v>105000</v>
      </c>
    </row>
    <row r="47" spans="1:5" s="6" customFormat="1" ht="21" customHeight="1">
      <c r="A47" s="64" t="s">
        <v>30</v>
      </c>
      <c r="B47" s="64"/>
      <c r="C47" s="28">
        <f>C16+C24+C28+C32+C36+C43+C38+C45</f>
        <v>23428813</v>
      </c>
      <c r="D47" s="28">
        <f>D22</f>
        <v>233531</v>
      </c>
      <c r="E47" s="28">
        <f>C47+D47</f>
        <v>23662344</v>
      </c>
    </row>
    <row r="48" spans="1:5" ht="15.75">
      <c r="A48" s="47" t="s">
        <v>12</v>
      </c>
      <c r="B48" s="48"/>
      <c r="C48" s="19"/>
      <c r="D48" s="19"/>
      <c r="E48" s="18"/>
    </row>
    <row r="49" ht="15.75" hidden="1">
      <c r="E49" s="15"/>
    </row>
    <row r="50" ht="15.75" hidden="1"/>
    <row r="51" ht="15.75" hidden="1">
      <c r="E51" s="2"/>
    </row>
    <row r="52" spans="2:5" ht="15.75">
      <c r="B52" s="7"/>
      <c r="C52" s="7"/>
      <c r="D52" s="7"/>
      <c r="E52" s="2"/>
    </row>
    <row r="53" ht="409.5">
      <c r="A53" s="14" t="s">
        <v>83</v>
      </c>
    </row>
    <row r="57" ht="15.75">
      <c r="E57" s="2"/>
    </row>
    <row r="58" ht="15.75">
      <c r="E58" s="2"/>
    </row>
  </sheetData>
  <sheetProtection/>
  <mergeCells count="15">
    <mergeCell ref="B9:E9"/>
    <mergeCell ref="A3:E3"/>
    <mergeCell ref="B7:E7"/>
    <mergeCell ref="A6:E6"/>
    <mergeCell ref="A2:E2"/>
    <mergeCell ref="A1:E1"/>
    <mergeCell ref="A4:E4"/>
    <mergeCell ref="B10:E10"/>
    <mergeCell ref="A48:B48"/>
    <mergeCell ref="A47:B47"/>
    <mergeCell ref="A12:E12"/>
    <mergeCell ref="A14:A15"/>
    <mergeCell ref="B14:B15"/>
    <mergeCell ref="C14:E14"/>
    <mergeCell ref="B11:E11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2020-04-27T07:09:08Z</cp:lastPrinted>
  <dcterms:created xsi:type="dcterms:W3CDTF">2004-11-13T08:03:22Z</dcterms:created>
  <dcterms:modified xsi:type="dcterms:W3CDTF">2020-12-17T13:45:47Z</dcterms:modified>
  <cp:category/>
  <cp:version/>
  <cp:contentType/>
  <cp:contentStatus/>
</cp:coreProperties>
</file>