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externalReferences>
    <externalReference r:id="rId5"/>
  </externalReferences>
  <definedNames>
    <definedName name="_xlnm.Print_Titles" localSheetId="0">'Приложение №4'!$14:$14</definedName>
    <definedName name="_xlnm.Print_Area" localSheetId="0">'Приложение №4'!$C$1:$L$183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29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29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29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<sst xmlns="http://schemas.openxmlformats.org/spreadsheetml/2006/main" count="743" uniqueCount="290">
  <si>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</si>
  <si>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</si>
  <si>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</si>
  <si>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</si>
  <si>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</si>
  <si>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</si>
  <si>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</si>
  <si>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</si>
  <si>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</si>
  <si>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</si>
  <si>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</si>
  <si>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</si>
  <si>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</si>
  <si>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</si>
  <si>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</si>
  <si>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</si>
  <si>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</si>
  <si>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</si>
  <si>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</si>
  <si>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</si>
  <si>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</si>
  <si>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</si>
  <si>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</si>
  <si>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</si>
  <si>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</si>
  <si>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</si>
  <si>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</si>
  <si>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</si>
  <si>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</si>
  <si>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</si>
  <si>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</si>
  <si>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</si>
  <si>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</si>
  <si>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</si>
  <si>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</si>
  <si>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</si>
  <si>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</si>
  <si>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</si>
  <si>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</si>
  <si>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</si>
  <si>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</si>
  <si>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</si>
  <si>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</si>
  <si>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</si>
  <si>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</si>
  <si>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</si>
  <si>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</si>
  <si>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</si>
  <si>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</si>
  <si>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</si>
  <si>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</si>
  <si>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</si>
  <si>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</si>
  <si>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</si>
  <si>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</si>
  <si>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</si>
  <si>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</si>
  <si>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</si>
  <si>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</si>
  <si>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</si>
  <si>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</si>
  <si>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</si>
  <si>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</si>
  <si>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</si>
  <si>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</si>
  <si>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</si>
  <si>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</si>
  <si>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</si>
  <si>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</si>
  <si>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</si>
  <si>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</si>
  <si>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</si>
  <si>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</si>
  <si>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</si>
  <si>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</si>
  <si>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</si>
  <si>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</si>
  <si>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</si>
  <si>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</si>
  <si>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</si>
  <si>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</si>
  <si>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</si>
  <si>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</si>
  <si>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</si>
  <si>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</si>
  <si>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</si>
  <si>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</si>
  <si>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</si>
  <si>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</si>
  <si>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</si>
  <si>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</si>
  <si>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</si>
  <si>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</si>
  <si>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</si>
  <si>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</si>
  <si>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</si>
  <si>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</si>
  <si>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</si>
  <si>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</si>
  <si>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</si>
  <si>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</si>
  <si>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</si>
  <si>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</si>
  <si>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</si>
  <si>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</si>
  <si>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</si>
  <si>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</si>
  <si>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</si>
  <si>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</si>
  <si>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</si>
  <si>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</si>
  <si>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</si>
  <si>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</si>
  <si>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</si>
  <si>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</si>
  <si>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</si>
  <si>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</si>
  <si>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</si>
  <si>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</si>
  <si>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</si>
  <si>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</si>
  <si>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</si>
  <si>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</si>
  <si>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</si>
  <si>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</si>
  <si>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</si>
  <si>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</si>
  <si>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</si>
  <si>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</si>
  <si>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</si>
  <si>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</si>
  <si>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</si>
  <si>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</si>
  <si>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</si>
  <si>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</si>
  <si>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</si>
  <si>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</si>
  <si>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</si>
  <si>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</si>
  <si>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</si>
  <si>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</si>
  <si>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</si>
  <si>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</si>
  <si>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</si>
  <si>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</si>
  <si>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</si>
  <si>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</si>
  <si>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</si>
  <si>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</si>
  <si>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</si>
  <si>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</si>
  <si>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</si>
  <si>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</si>
  <si>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</si>
  <si>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</si>
  <si>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</si>
  <si>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</si>
  <si>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</si>
  <si>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</si>
  <si>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</si>
  <si>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</si>
  <si>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</si>
  <si>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</si>
  <si>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</si>
  <si>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</si>
  <si>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</si>
  <si>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</si>
  <si>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</si>
  <si>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</si>
  <si>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</si>
  <si>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</si>
  <si>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</si>
  <si>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</si>
  <si>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</si>
  <si>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</si>
  <si>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</si>
  <si>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</si>
  <si>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</si>
  <si>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</si>
  <si>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</si>
  <si>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</si>
  <si>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2022 год                    (руб.)</t>
  </si>
  <si>
    <t>Расходы на финансирование дорожного хозяйства за счет субсидии из областного бюджета</t>
  </si>
  <si>
    <t>Расходы на софинансирование дорожного хозяйства из областного бюджета на дорожное хозяйство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</si>
  <si>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</si>
  <si>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</si>
  <si>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</si>
  <si>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</si>
  <si>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</si>
  <si>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</si>
  <si>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</si>
  <si>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</si>
  <si>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</si>
  <si>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"Приложение № 4</t>
  </si>
  <si>
    <t>А.К. Сорокин"</t>
  </si>
  <si>
    <t>"Приложение №5</t>
  </si>
  <si>
    <t>13.1.01.85350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</si>
  <si>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</si>
  <si>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</si>
  <si>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Расходы на реализацию мероприятий инициативного бюджетирования за счет средств бюджета в рамках софинансирования</t>
  </si>
  <si>
    <t>от 24.12.2020 года №30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</si>
  <si>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</si>
  <si>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Итого         2021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</si>
  <si>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2021-2023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</si>
  <si>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</si>
  <si>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</si>
  <si>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>Муниципальная программа "Социальная политика Пречистенского сельского поселения Ярославской области на 2021-2023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</si>
  <si>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2021-2023 годы"</t>
  </si>
  <si>
    <t>Реализация мероприятий муниципальной программы "Социальная политика Пречистенского сельского поселения Ярославской области на 2021-2023 годы"</t>
  </si>
  <si>
    <t>Подпрограмма:"Пенсионное обеспечение муниципальных служащих Пречистенского сельского поселения Ярославской области на 2021-2023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</si>
  <si>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2021-2023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</si>
  <si>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2021-2023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</si>
  <si>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</si>
  <si>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</si>
  <si>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</si>
  <si>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Подпрограмма "Переселение граждан из аварийного жилищного фонда  в Пречистенском сельском поселении Ярославской области на 2021-2023 годы»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</si>
  <si>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</si>
  <si>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</si>
  <si>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</si>
  <si>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</si>
  <si>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</si>
  <si>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</si>
  <si>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Муниципальная программа "Обеспечение безопасности  на территории Пречистенского сельского поселения Ярославской области на 2021-2023 годы"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</si>
  <si>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</si>
  <si>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2021-2023 годы»</t>
  </si>
  <si>
    <t>Подпрограмма «Обеспечение  безопасности на водных объектах Пречистенского сельского поселения Ярославской области на 2021-2023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</si>
  <si>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2021-2023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</si>
  <si>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</si>
  <si>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</si>
  <si>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Муниципальная программа "Развитие культуры в Пречистенском сельском поселении Ярославской области на 2021-2023 годы"</t>
  </si>
  <si>
    <t>Общепрограммные расходы муниципальной программы "Развитие культуры в Пречистенском сельском поселении Ярославской области на 2021-2023 годы"</t>
  </si>
  <si>
    <t>Реализация мероприятий муниципальной программы "Развитие культуры в Пречистенском сельском поселении Ярославской области на 2021-2023 годы"</t>
  </si>
  <si>
    <t>Муниципальная программа "Развитие физической культуры и спорта в Пречистенском сельском поселении Ярославской области на 2021-2023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</si>
  <si>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2021-2023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</si>
  <si>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2021-2023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</si>
  <si>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2021-2023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</si>
  <si>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</si>
  <si>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</si>
  <si>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</si>
  <si>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</si>
  <si>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2021-2023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</si>
  <si>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2021-2023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</si>
  <si>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2021-2023 годы»</t>
  </si>
  <si>
    <t>Муниципальная программа "Поддержка потребительского рынка на селе на 2021-2023 годы"</t>
  </si>
  <si>
    <t>Общепрограммные расходы муниципальной программы "Поддержка потребительского рынка на селе на 2021-2023 годы"</t>
  </si>
  <si>
    <t>Обеспечение территориальной доступности товаров для сельского населения путем оказания муниципальной поддержки</t>
  </si>
  <si>
    <t>Реализация мероприятий муниципальной программы "Поддержка потребительского рынка на селе на 2021-2023 годы"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</si>
  <si>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</si>
  <si>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</si>
  <si>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</si>
  <si>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</si>
  <si>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</si>
  <si>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</si>
  <si>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</si>
  <si>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Подпрограмма «Развитие муниципальной службы в Пречистенском сельском поселении Ярославской области на 2021-2023 годы»</t>
  </si>
  <si>
    <t>Реализация мероприятий подпрограммы «Развитие муниципальной службы в Пречистенском сельском поселении Ярославской области на 2021-2023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</si>
  <si>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</si>
  <si>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</si>
  <si>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Подпрограмма  "МКУ  Пречистенского сельского поселения Ярославской области "Пречистенский комплексный центр" на 2021-2023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</si>
  <si>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2021-2023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</si>
  <si>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2021-2023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</si>
  <si>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2021-2023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</si>
  <si>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2021-2023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</si>
  <si>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2021-2023 годы»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</si>
  <si>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</si>
  <si>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</si>
  <si>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</si>
  <si>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Муниципальная программа "Благоустройство территории Пречистенского сельского поселения Ярославской области на 2021-2023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</si>
  <si>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2021-2023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</si>
  <si>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</si>
  <si>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годы»-Содержание мест захоронения</t>
  </si>
  <si>
    <t>Расходы на обустройство и восстановление воинских захоронений (областной бюджет)</t>
  </si>
  <si>
    <t>31.1.01.L2990</t>
  </si>
  <si>
    <t>Расходы на обустройство и восстановление воинских захоронений (местный бюджет)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</si>
  <si>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и содержание прочих объектов благоустройства</t>
  </si>
  <si>
    <t>Муниципальная программа "Эффективная власть в Пречистенском сельском поселении Ярославской области на 2021-2023 годы"</t>
  </si>
  <si>
    <t>от 00.06.2021 г.  № 00</t>
  </si>
  <si>
    <t>от 24.12.2020г.  № 30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</si>
  <si>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 </t>
  </si>
  <si>
    <t>2023 год                    (руб.)</t>
  </si>
  <si>
    <t xml:space="preserve">05.2.F3.67484 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</si>
  <si>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 на 2021-2023 годы»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</si>
  <si>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 на 2021-2023 годы»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</si>
  <si>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</si>
  <si>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</si>
  <si>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</si>
  <si>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</si>
  <si>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Приложение №3</t>
  </si>
  <si>
    <t>Приложение № 1</t>
  </si>
  <si>
    <t>от 03.08.2021 года №23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</si>
</sst>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1" fillId="33" borderId="11" xfId="53" applyFont="1" applyFill="1" applyBorder="1" applyProtection="1">
      <alignment/>
      <protection hidden="1"/>
    </xf>
    <xf numFmtId="0" fontId="61" fillId="33" borderId="15" xfId="53" applyNumberFormat="1" applyFont="1" applyFill="1" applyBorder="1" applyAlignment="1" applyProtection="1">
      <alignment horizontal="center" vertical="center"/>
      <protection hidden="1"/>
    </xf>
    <xf numFmtId="0" fontId="61" fillId="33" borderId="16" xfId="53" applyNumberFormat="1" applyFont="1" applyFill="1" applyBorder="1" applyAlignment="1" applyProtection="1">
      <alignment horizontal="center" vertical="center"/>
      <protection hidden="1"/>
    </xf>
    <xf numFmtId="0" fontId="6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4" fillId="0" borderId="0" xfId="0" applyNumberFormat="1" applyFont="1" applyAlignment="1">
      <alignment horizontal="center" vertical="top"/>
    </xf>
    <xf numFmtId="0" fontId="65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3" fillId="0" borderId="10" xfId="0" applyNumberFormat="1" applyFont="1" applyBorder="1" applyAlignment="1">
      <alignment horizontal="center" vertical="top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vertical="top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4" fillId="35" borderId="10" xfId="0" applyFont="1" applyFill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4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Protection="1">
      <alignment/>
      <protection hidden="1"/>
    </xf>
    <xf numFmtId="0" fontId="6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7" fillId="34" borderId="10" xfId="53" applyNumberFormat="1" applyFont="1" applyFill="1" applyBorder="1" applyAlignment="1" applyProtection="1">
      <alignment horizontal="center" vertical="top"/>
      <protection hidden="1"/>
    </xf>
    <xf numFmtId="4" fontId="17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0" xfId="53" applyNumberFormat="1" applyFont="1" applyFill="1" applyBorder="1" applyAlignment="1" applyProtection="1">
      <alignment horizontal="center" vertical="top"/>
      <protection hidden="1"/>
    </xf>
    <xf numFmtId="172" fontId="17" fillId="0" borderId="10" xfId="53" applyNumberFormat="1" applyFont="1" applyFill="1" applyBorder="1" applyAlignment="1" applyProtection="1">
      <alignment horizontal="center" vertical="top"/>
      <protection hidden="1"/>
    </xf>
    <xf numFmtId="4" fontId="17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>
      <alignment wrapText="1"/>
    </xf>
    <xf numFmtId="0" fontId="18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>
      <alignment vertical="top" wrapText="1"/>
    </xf>
    <xf numFmtId="0" fontId="15" fillId="0" borderId="10" xfId="53" applyFont="1" applyFill="1" applyBorder="1" applyProtection="1">
      <alignment/>
      <protection hidden="1"/>
    </xf>
    <xf numFmtId="0" fontId="15" fillId="0" borderId="14" xfId="53" applyFont="1" applyFill="1" applyBorder="1" applyProtection="1">
      <alignment/>
      <protection hidden="1"/>
    </xf>
    <xf numFmtId="0" fontId="15" fillId="0" borderId="0" xfId="53" applyFont="1" applyFill="1" applyBorder="1" applyProtection="1">
      <alignment/>
      <protection hidden="1"/>
    </xf>
    <xf numFmtId="0" fontId="16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6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7" fillId="33" borderId="15" xfId="53" applyNumberFormat="1" applyFont="1" applyFill="1" applyBorder="1" applyAlignment="1" applyProtection="1">
      <alignment horizontal="center" vertical="center"/>
      <protection hidden="1"/>
    </xf>
    <xf numFmtId="0" fontId="17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7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22" xfId="53" applyNumberFormat="1" applyFont="1" applyFill="1" applyBorder="1" applyAlignment="1" applyProtection="1">
      <alignment horizontal="center" vertical="center"/>
      <protection hidden="1"/>
    </xf>
    <xf numFmtId="0" fontId="1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showGridLines="0" tabSelected="1" view="pageBreakPreview" zoomScale="120" zoomScaleSheetLayoutView="120" zoomScalePageLayoutView="0" workbookViewId="0" topLeftCell="A166">
      <selection activeCell="G115" sqref="G115"/>
    </sheetView>
  </sheetViews>
  <sheetFormatPr defaultColWidth="9.140625" defaultRowHeight="15"/>
  <cols>
    <col min="1" max="1" width="0.13671875" style="6" customWidth="1"/>
    <col min="2" max="6" width="0" style="6" hidden="1" customWidth="1"/>
    <col min="7" max="7" width="31.7109375" style="6" customWidth="1"/>
    <col min="8" max="8" width="14.140625" style="6" customWidth="1"/>
    <col min="9" max="9" width="15.7109375" style="6" customWidth="1"/>
    <col min="10" max="10" width="19.140625" style="6" customWidth="1"/>
    <col min="11" max="11" width="18.8515625" style="6" customWidth="1"/>
    <col min="12" max="12" width="15.7109375" style="6" customWidth="1"/>
    <col min="13" max="239" width="9.140625" style="6" customWidth="1"/>
    <col min="240" max="16384" width="9.140625" style="6" customWidth="1"/>
  </cols>
  <sheetData>
    <row r="1" spans="1:12" ht="15.75" customHeight="1">
      <c r="A1" s="3"/>
      <c r="B1" s="3"/>
      <c r="C1" s="3"/>
      <c r="D1" s="3"/>
      <c r="E1" s="3"/>
      <c r="F1" s="3"/>
      <c r="G1" s="3"/>
      <c r="H1" s="159" t="s">
        <v>288</v>
      </c>
      <c r="I1" s="159"/>
      <c r="J1" s="159"/>
      <c r="K1" s="159"/>
      <c r="L1" s="159"/>
    </row>
    <row r="2" spans="1:12" ht="15.75" customHeight="1">
      <c r="A2" s="3"/>
      <c r="B2" s="3"/>
      <c r="C2" s="3"/>
      <c r="D2" s="3"/>
      <c r="E2" s="3"/>
      <c r="F2" s="3"/>
      <c r="G2" s="3"/>
      <c r="H2" s="160" t="s">
        <v>56</v>
      </c>
      <c r="I2" s="160"/>
      <c r="J2" s="160"/>
      <c r="K2" s="160"/>
      <c r="L2" s="160"/>
    </row>
    <row r="3" spans="1:12" ht="17.25" customHeight="1">
      <c r="A3" s="3"/>
      <c r="B3" s="3"/>
      <c r="C3" s="3"/>
      <c r="D3" s="3"/>
      <c r="E3" s="3"/>
      <c r="F3" s="3"/>
      <c r="G3" s="3"/>
      <c r="H3" s="160" t="s">
        <v>61</v>
      </c>
      <c r="I3" s="160"/>
      <c r="J3" s="160"/>
      <c r="K3" s="160"/>
      <c r="L3" s="160"/>
    </row>
    <row r="4" spans="1:12" ht="15.75" customHeight="1">
      <c r="A4" s="3"/>
      <c r="B4" s="3"/>
      <c r="C4" s="3"/>
      <c r="D4" s="3"/>
      <c r="E4" s="3"/>
      <c r="F4" s="3"/>
      <c r="G4" s="3"/>
      <c r="H4" s="160" t="s">
        <v>60</v>
      </c>
      <c r="I4" s="160"/>
      <c r="J4" s="160"/>
      <c r="K4" s="160"/>
      <c r="L4" s="160"/>
    </row>
    <row r="5" spans="1:12" ht="15.75" customHeight="1">
      <c r="A5" s="3"/>
      <c r="B5" s="3"/>
      <c r="C5" s="3"/>
      <c r="D5" s="3"/>
      <c r="E5" s="3"/>
      <c r="F5" s="3"/>
      <c r="G5" s="3"/>
      <c r="H5" s="159" t="s">
        <v>289</v>
      </c>
      <c r="I5" s="159"/>
      <c r="J5" s="159"/>
      <c r="K5" s="159"/>
      <c r="L5" s="159"/>
    </row>
    <row r="6" spans="1:12" ht="15.75" customHeight="1">
      <c r="A6" s="3"/>
      <c r="B6" s="3"/>
      <c r="C6" s="3"/>
      <c r="D6" s="3"/>
      <c r="E6" s="3"/>
      <c r="F6" s="3"/>
      <c r="G6" s="3"/>
      <c r="H6" s="39"/>
      <c r="I6" s="39"/>
      <c r="J6" s="39"/>
      <c r="K6" s="39"/>
      <c r="L6" s="39"/>
    </row>
    <row r="7" spans="1:12" ht="15.75" customHeight="1">
      <c r="A7" s="3"/>
      <c r="B7" s="3"/>
      <c r="C7" s="3"/>
      <c r="D7" s="3"/>
      <c r="E7" s="3"/>
      <c r="F7" s="3"/>
      <c r="G7" s="3"/>
      <c r="H7" s="39"/>
      <c r="I7" s="39"/>
      <c r="J7" s="39"/>
      <c r="K7" s="159" t="s">
        <v>193</v>
      </c>
      <c r="L7" s="159"/>
    </row>
    <row r="8" spans="1:12" ht="15.75" customHeight="1">
      <c r="A8" s="3"/>
      <c r="B8" s="3"/>
      <c r="C8" s="3"/>
      <c r="D8" s="3"/>
      <c r="E8" s="3"/>
      <c r="F8" s="3"/>
      <c r="G8" s="3"/>
      <c r="H8" s="39"/>
      <c r="I8" s="39"/>
      <c r="J8" s="39"/>
      <c r="K8" s="160" t="s">
        <v>56</v>
      </c>
      <c r="L8" s="160"/>
    </row>
    <row r="9" spans="1:12" ht="15.75" customHeight="1">
      <c r="A9" s="3"/>
      <c r="B9" s="3"/>
      <c r="C9" s="3"/>
      <c r="D9" s="3"/>
      <c r="E9" s="3"/>
      <c r="F9" s="3"/>
      <c r="G9" s="3"/>
      <c r="H9" s="39"/>
      <c r="I9" s="39"/>
      <c r="J9" s="39"/>
      <c r="K9" s="160" t="s">
        <v>61</v>
      </c>
      <c r="L9" s="160"/>
    </row>
    <row r="10" spans="1:12" ht="15.75" customHeight="1">
      <c r="A10" s="3"/>
      <c r="B10" s="3"/>
      <c r="C10" s="3"/>
      <c r="D10" s="3"/>
      <c r="E10" s="3"/>
      <c r="F10" s="3"/>
      <c r="G10" s="3"/>
      <c r="H10" s="39"/>
      <c r="I10" s="39"/>
      <c r="J10" s="39"/>
      <c r="K10" s="160" t="s">
        <v>60</v>
      </c>
      <c r="L10" s="160"/>
    </row>
    <row r="11" spans="1:12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159" t="s">
        <v>200</v>
      </c>
      <c r="L11" s="159"/>
    </row>
    <row r="12" spans="1:12" ht="80.25" customHeight="1">
      <c r="A12" s="3"/>
      <c r="B12" s="172" t="s">
        <v>201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3" spans="1:12" ht="14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48" customHeight="1">
      <c r="A14" s="3"/>
      <c r="B14" s="4"/>
      <c r="C14" s="4"/>
      <c r="D14" s="4"/>
      <c r="E14" s="5"/>
      <c r="F14" s="5"/>
      <c r="G14" s="1" t="s">
        <v>54</v>
      </c>
      <c r="H14" s="1" t="s">
        <v>53</v>
      </c>
      <c r="I14" s="1" t="s">
        <v>52</v>
      </c>
      <c r="J14" s="1" t="s">
        <v>170</v>
      </c>
      <c r="K14" s="1" t="s">
        <v>192</v>
      </c>
      <c r="L14" s="1" t="s">
        <v>202</v>
      </c>
    </row>
    <row r="15" spans="1:12" ht="88.5" customHeight="1">
      <c r="A15" s="2"/>
      <c r="B15" s="173" t="s">
        <v>51</v>
      </c>
      <c r="C15" s="173"/>
      <c r="D15" s="173"/>
      <c r="E15" s="173"/>
      <c r="F15" s="174"/>
      <c r="G15" s="40" t="s">
        <v>203</v>
      </c>
      <c r="H15" s="41" t="s">
        <v>75</v>
      </c>
      <c r="I15" s="42" t="s">
        <v>0</v>
      </c>
      <c r="J15" s="43">
        <f aca="true" t="shared" si="0" ref="J15:L18">J16</f>
        <v>100000</v>
      </c>
      <c r="K15" s="43">
        <f t="shared" si="0"/>
        <v>0</v>
      </c>
      <c r="L15" s="43">
        <f t="shared" si="0"/>
        <v>100000</v>
      </c>
    </row>
    <row r="16" spans="1:12" ht="99" customHeight="1">
      <c r="A16" s="2"/>
      <c r="B16" s="164" t="s">
        <v>50</v>
      </c>
      <c r="C16" s="164"/>
      <c r="D16" s="164"/>
      <c r="E16" s="164"/>
      <c r="F16" s="165"/>
      <c r="G16" s="44" t="s">
        <v>204</v>
      </c>
      <c r="H16" s="41" t="s">
        <v>76</v>
      </c>
      <c r="I16" s="45" t="s">
        <v>0</v>
      </c>
      <c r="J16" s="46">
        <f t="shared" si="0"/>
        <v>100000</v>
      </c>
      <c r="K16" s="46">
        <f t="shared" si="0"/>
        <v>0</v>
      </c>
      <c r="L16" s="46">
        <f t="shared" si="0"/>
        <v>100000</v>
      </c>
    </row>
    <row r="17" spans="1:12" ht="83.25" customHeight="1">
      <c r="A17" s="2"/>
      <c r="B17" s="166" t="s">
        <v>49</v>
      </c>
      <c r="C17" s="166"/>
      <c r="D17" s="166"/>
      <c r="E17" s="166"/>
      <c r="F17" s="167"/>
      <c r="G17" s="47" t="s">
        <v>124</v>
      </c>
      <c r="H17" s="48" t="s">
        <v>145</v>
      </c>
      <c r="I17" s="49" t="s">
        <v>0</v>
      </c>
      <c r="J17" s="50">
        <f t="shared" si="0"/>
        <v>100000</v>
      </c>
      <c r="K17" s="50">
        <f t="shared" si="0"/>
        <v>0</v>
      </c>
      <c r="L17" s="50">
        <f t="shared" si="0"/>
        <v>100000</v>
      </c>
    </row>
    <row r="18" spans="1:12" ht="96" customHeight="1">
      <c r="A18" s="2"/>
      <c r="B18" s="10"/>
      <c r="C18" s="10"/>
      <c r="D18" s="10"/>
      <c r="E18" s="10"/>
      <c r="F18" s="11"/>
      <c r="G18" s="51" t="s">
        <v>205</v>
      </c>
      <c r="H18" s="52" t="s">
        <v>77</v>
      </c>
      <c r="I18" s="49"/>
      <c r="J18" s="50">
        <f t="shared" si="0"/>
        <v>100000</v>
      </c>
      <c r="K18" s="50">
        <f t="shared" si="0"/>
        <v>0</v>
      </c>
      <c r="L18" s="50">
        <f t="shared" si="0"/>
        <v>100000</v>
      </c>
    </row>
    <row r="19" spans="1:12" ht="38.25">
      <c r="A19" s="2"/>
      <c r="B19" s="170">
        <v>400</v>
      </c>
      <c r="C19" s="170"/>
      <c r="D19" s="170"/>
      <c r="E19" s="170"/>
      <c r="F19" s="171"/>
      <c r="G19" s="51" t="s">
        <v>2</v>
      </c>
      <c r="H19" s="53" t="s">
        <v>0</v>
      </c>
      <c r="I19" s="49">
        <v>200</v>
      </c>
      <c r="J19" s="50">
        <v>100000</v>
      </c>
      <c r="K19" s="50">
        <v>0</v>
      </c>
      <c r="L19" s="50">
        <f>J19+K19</f>
        <v>100000</v>
      </c>
    </row>
    <row r="20" spans="1:12" ht="63.75">
      <c r="A20" s="2"/>
      <c r="B20" s="161" t="s">
        <v>48</v>
      </c>
      <c r="C20" s="161"/>
      <c r="D20" s="161"/>
      <c r="E20" s="161"/>
      <c r="F20" s="162"/>
      <c r="G20" s="54" t="s">
        <v>206</v>
      </c>
      <c r="H20" s="55" t="s">
        <v>78</v>
      </c>
      <c r="I20" s="56" t="s">
        <v>0</v>
      </c>
      <c r="J20" s="57">
        <f>J21+J26</f>
        <v>100000</v>
      </c>
      <c r="K20" s="57">
        <f>K21+K26</f>
        <v>0</v>
      </c>
      <c r="L20" s="57">
        <f>L21+L26</f>
        <v>100000</v>
      </c>
    </row>
    <row r="21" spans="1:12" ht="76.5">
      <c r="A21" s="2"/>
      <c r="B21" s="164" t="s">
        <v>47</v>
      </c>
      <c r="C21" s="164"/>
      <c r="D21" s="164"/>
      <c r="E21" s="164"/>
      <c r="F21" s="165"/>
      <c r="G21" s="47" t="s">
        <v>207</v>
      </c>
      <c r="H21" s="58" t="s">
        <v>79</v>
      </c>
      <c r="I21" s="59" t="s">
        <v>0</v>
      </c>
      <c r="J21" s="60">
        <f>J23</f>
        <v>80000</v>
      </c>
      <c r="K21" s="60">
        <f>K22</f>
        <v>0</v>
      </c>
      <c r="L21" s="60">
        <f>L23</f>
        <v>80000</v>
      </c>
    </row>
    <row r="22" spans="1:12" ht="153.75" customHeight="1">
      <c r="A22" s="2"/>
      <c r="B22" s="29"/>
      <c r="C22" s="29"/>
      <c r="D22" s="29"/>
      <c r="E22" s="29"/>
      <c r="F22" s="30"/>
      <c r="G22" s="47" t="s">
        <v>148</v>
      </c>
      <c r="H22" s="58" t="s">
        <v>144</v>
      </c>
      <c r="I22" s="59"/>
      <c r="J22" s="60">
        <f>J23</f>
        <v>80000</v>
      </c>
      <c r="K22" s="60">
        <f>K23</f>
        <v>0</v>
      </c>
      <c r="L22" s="60">
        <f>L23</f>
        <v>80000</v>
      </c>
    </row>
    <row r="23" spans="1:12" ht="77.25" customHeight="1">
      <c r="A23" s="2"/>
      <c r="B23" s="166" t="s">
        <v>46</v>
      </c>
      <c r="C23" s="166"/>
      <c r="D23" s="166"/>
      <c r="E23" s="166"/>
      <c r="F23" s="167"/>
      <c r="G23" s="61" t="s">
        <v>208</v>
      </c>
      <c r="H23" s="62" t="s">
        <v>146</v>
      </c>
      <c r="I23" s="63" t="s">
        <v>0</v>
      </c>
      <c r="J23" s="64">
        <f>J25+J24</f>
        <v>80000</v>
      </c>
      <c r="K23" s="64">
        <f>K24+K25</f>
        <v>0</v>
      </c>
      <c r="L23" s="64">
        <f>L24+L25</f>
        <v>80000</v>
      </c>
    </row>
    <row r="24" spans="1:12" ht="48.75" customHeight="1">
      <c r="A24" s="2"/>
      <c r="B24" s="10"/>
      <c r="C24" s="10"/>
      <c r="D24" s="10"/>
      <c r="E24" s="10"/>
      <c r="F24" s="11"/>
      <c r="G24" s="51" t="s">
        <v>2</v>
      </c>
      <c r="H24" s="65"/>
      <c r="I24" s="49">
        <v>200</v>
      </c>
      <c r="J24" s="64">
        <v>0</v>
      </c>
      <c r="K24" s="50">
        <v>0</v>
      </c>
      <c r="L24" s="64">
        <f>+J24+K24</f>
        <v>0</v>
      </c>
    </row>
    <row r="25" spans="1:12" ht="30.75" customHeight="1">
      <c r="A25" s="2" t="s">
        <v>62</v>
      </c>
      <c r="B25" s="170">
        <v>500</v>
      </c>
      <c r="C25" s="170"/>
      <c r="D25" s="170"/>
      <c r="E25" s="170"/>
      <c r="F25" s="171"/>
      <c r="G25" s="61" t="s">
        <v>4</v>
      </c>
      <c r="H25" s="66" t="s">
        <v>0</v>
      </c>
      <c r="I25" s="63">
        <v>300</v>
      </c>
      <c r="J25" s="64">
        <v>80000</v>
      </c>
      <c r="K25" s="64">
        <v>0</v>
      </c>
      <c r="L25" s="64">
        <f>+J25+K25</f>
        <v>80000</v>
      </c>
    </row>
    <row r="26" spans="1:12" ht="75" customHeight="1">
      <c r="A26" s="2"/>
      <c r="B26" s="14"/>
      <c r="C26" s="14"/>
      <c r="D26" s="14"/>
      <c r="E26" s="14"/>
      <c r="F26" s="15"/>
      <c r="G26" s="47" t="s">
        <v>209</v>
      </c>
      <c r="H26" s="66" t="s">
        <v>156</v>
      </c>
      <c r="I26" s="63"/>
      <c r="J26" s="64">
        <f aca="true" t="shared" si="1" ref="J26:L28">J27</f>
        <v>20000</v>
      </c>
      <c r="K26" s="64">
        <f t="shared" si="1"/>
        <v>0</v>
      </c>
      <c r="L26" s="64">
        <f t="shared" si="1"/>
        <v>20000</v>
      </c>
    </row>
    <row r="27" spans="1:12" ht="76.5" customHeight="1">
      <c r="A27" s="2"/>
      <c r="B27" s="14"/>
      <c r="C27" s="14"/>
      <c r="D27" s="14"/>
      <c r="E27" s="14"/>
      <c r="F27" s="15"/>
      <c r="G27" s="61" t="s">
        <v>157</v>
      </c>
      <c r="H27" s="66" t="s">
        <v>158</v>
      </c>
      <c r="I27" s="63"/>
      <c r="J27" s="64">
        <f t="shared" si="1"/>
        <v>20000</v>
      </c>
      <c r="K27" s="64">
        <f t="shared" si="1"/>
        <v>0</v>
      </c>
      <c r="L27" s="64">
        <f t="shared" si="1"/>
        <v>20000</v>
      </c>
    </row>
    <row r="28" spans="1:12" ht="87.75" customHeight="1">
      <c r="A28" s="2"/>
      <c r="B28" s="14"/>
      <c r="C28" s="14"/>
      <c r="D28" s="14"/>
      <c r="E28" s="14"/>
      <c r="F28" s="15"/>
      <c r="G28" s="61" t="s">
        <v>210</v>
      </c>
      <c r="H28" s="66" t="s">
        <v>159</v>
      </c>
      <c r="I28" s="63"/>
      <c r="J28" s="64">
        <f t="shared" si="1"/>
        <v>20000</v>
      </c>
      <c r="K28" s="64">
        <f t="shared" si="1"/>
        <v>0</v>
      </c>
      <c r="L28" s="64">
        <f t="shared" si="1"/>
        <v>20000</v>
      </c>
    </row>
    <row r="29" spans="1:12" ht="35.25" customHeight="1">
      <c r="A29" s="2"/>
      <c r="B29" s="14"/>
      <c r="C29" s="14"/>
      <c r="D29" s="14"/>
      <c r="E29" s="14"/>
      <c r="F29" s="15"/>
      <c r="G29" s="61" t="s">
        <v>4</v>
      </c>
      <c r="H29" s="66"/>
      <c r="I29" s="63">
        <v>300</v>
      </c>
      <c r="J29" s="64">
        <v>20000</v>
      </c>
      <c r="K29" s="64">
        <v>0</v>
      </c>
      <c r="L29" s="64">
        <f>J29+K29</f>
        <v>20000</v>
      </c>
    </row>
    <row r="30" spans="1:12" ht="89.25">
      <c r="A30" s="2"/>
      <c r="B30" s="161" t="s">
        <v>45</v>
      </c>
      <c r="C30" s="161"/>
      <c r="D30" s="161"/>
      <c r="E30" s="161"/>
      <c r="F30" s="162"/>
      <c r="G30" s="54" t="s">
        <v>211</v>
      </c>
      <c r="H30" s="55" t="s">
        <v>80</v>
      </c>
      <c r="I30" s="56" t="s">
        <v>0</v>
      </c>
      <c r="J30" s="57">
        <f>J32</f>
        <v>1571279</v>
      </c>
      <c r="K30" s="57">
        <f>K31</f>
        <v>0</v>
      </c>
      <c r="L30" s="57">
        <f>J30+K30</f>
        <v>1571279</v>
      </c>
    </row>
    <row r="31" spans="1:12" ht="80.25" customHeight="1">
      <c r="A31" s="2"/>
      <c r="B31" s="164" t="s">
        <v>44</v>
      </c>
      <c r="C31" s="164"/>
      <c r="D31" s="164"/>
      <c r="E31" s="164"/>
      <c r="F31" s="165"/>
      <c r="G31" s="47" t="s">
        <v>212</v>
      </c>
      <c r="H31" s="58" t="s">
        <v>81</v>
      </c>
      <c r="I31" s="59" t="s">
        <v>0</v>
      </c>
      <c r="J31" s="60">
        <f>J32</f>
        <v>1571279</v>
      </c>
      <c r="K31" s="60">
        <f>K32</f>
        <v>0</v>
      </c>
      <c r="L31" s="60">
        <f>L32</f>
        <v>1571279</v>
      </c>
    </row>
    <row r="32" spans="1:12" ht="72.75" customHeight="1">
      <c r="A32" s="2"/>
      <c r="B32" s="166" t="s">
        <v>39</v>
      </c>
      <c r="C32" s="166"/>
      <c r="D32" s="166"/>
      <c r="E32" s="166"/>
      <c r="F32" s="167"/>
      <c r="G32" s="44" t="s">
        <v>125</v>
      </c>
      <c r="H32" s="58" t="s">
        <v>82</v>
      </c>
      <c r="I32" s="63" t="s">
        <v>0</v>
      </c>
      <c r="J32" s="64">
        <f>J36</f>
        <v>1571279</v>
      </c>
      <c r="K32" s="64">
        <f>K36</f>
        <v>0</v>
      </c>
      <c r="L32" s="64">
        <f>J32+K32</f>
        <v>1571279</v>
      </c>
    </row>
    <row r="33" spans="1:12" ht="84" customHeight="1">
      <c r="A33" s="2"/>
      <c r="B33" s="170">
        <v>200</v>
      </c>
      <c r="C33" s="170"/>
      <c r="D33" s="170"/>
      <c r="E33" s="170"/>
      <c r="F33" s="171"/>
      <c r="G33" s="51" t="s">
        <v>213</v>
      </c>
      <c r="H33" s="67" t="s">
        <v>218</v>
      </c>
      <c r="I33" s="63"/>
      <c r="J33" s="64">
        <v>374395</v>
      </c>
      <c r="K33" s="64">
        <v>0</v>
      </c>
      <c r="L33" s="64">
        <f>J33+K33</f>
        <v>374395</v>
      </c>
    </row>
    <row r="34" spans="1:12" ht="87.75" customHeight="1">
      <c r="A34" s="2"/>
      <c r="B34" s="14"/>
      <c r="C34" s="14"/>
      <c r="D34" s="14"/>
      <c r="E34" s="14"/>
      <c r="F34" s="15"/>
      <c r="G34" s="61" t="s">
        <v>214</v>
      </c>
      <c r="H34" s="86" t="s">
        <v>218</v>
      </c>
      <c r="I34" s="63"/>
      <c r="J34" s="64">
        <v>672884</v>
      </c>
      <c r="K34" s="64">
        <v>0</v>
      </c>
      <c r="L34" s="64">
        <f>J34+K34</f>
        <v>672884</v>
      </c>
    </row>
    <row r="35" spans="1:12" ht="83.25" customHeight="1">
      <c r="A35" s="2"/>
      <c r="B35" s="14"/>
      <c r="C35" s="14"/>
      <c r="D35" s="14"/>
      <c r="E35" s="14"/>
      <c r="F35" s="15"/>
      <c r="G35" s="61" t="s">
        <v>172</v>
      </c>
      <c r="H35" s="67" t="s">
        <v>218</v>
      </c>
      <c r="I35" s="63"/>
      <c r="J35" s="64">
        <v>524000</v>
      </c>
      <c r="K35" s="64">
        <v>0</v>
      </c>
      <c r="L35" s="64">
        <f>J35+K35</f>
        <v>524000</v>
      </c>
    </row>
    <row r="36" spans="1:12" ht="30" customHeight="1">
      <c r="A36" s="2"/>
      <c r="B36" s="14"/>
      <c r="C36" s="14"/>
      <c r="D36" s="14"/>
      <c r="E36" s="14"/>
      <c r="F36" s="15"/>
      <c r="G36" s="61" t="s">
        <v>4</v>
      </c>
      <c r="H36" s="86"/>
      <c r="I36" s="63">
        <v>300</v>
      </c>
      <c r="J36" s="64">
        <f>J33+J34+J35</f>
        <v>1571279</v>
      </c>
      <c r="K36" s="64">
        <f>K33+K34+K35</f>
        <v>0</v>
      </c>
      <c r="L36" s="64">
        <f>J36+K36</f>
        <v>1571279</v>
      </c>
    </row>
    <row r="37" spans="1:12" ht="84" customHeight="1">
      <c r="A37" s="2"/>
      <c r="B37" s="14"/>
      <c r="C37" s="14"/>
      <c r="D37" s="14"/>
      <c r="E37" s="14"/>
      <c r="F37" s="15"/>
      <c r="G37" s="47" t="s">
        <v>215</v>
      </c>
      <c r="H37" s="58" t="s">
        <v>219</v>
      </c>
      <c r="I37" s="63"/>
      <c r="J37" s="64">
        <v>0</v>
      </c>
      <c r="K37" s="64">
        <v>0</v>
      </c>
      <c r="L37" s="64">
        <v>0</v>
      </c>
    </row>
    <row r="38" spans="1:12" ht="63.75" customHeight="1">
      <c r="A38" s="2"/>
      <c r="B38" s="14"/>
      <c r="C38" s="14"/>
      <c r="D38" s="14"/>
      <c r="E38" s="14"/>
      <c r="F38" s="15"/>
      <c r="G38" s="47" t="s">
        <v>191</v>
      </c>
      <c r="H38" s="58" t="s">
        <v>221</v>
      </c>
      <c r="I38" s="63"/>
      <c r="J38" s="64">
        <v>0</v>
      </c>
      <c r="K38" s="64">
        <v>0</v>
      </c>
      <c r="L38" s="64">
        <v>0</v>
      </c>
    </row>
    <row r="39" spans="1:12" ht="42.75" customHeight="1">
      <c r="A39" s="2"/>
      <c r="B39" s="14"/>
      <c r="C39" s="14"/>
      <c r="D39" s="14"/>
      <c r="E39" s="14"/>
      <c r="F39" s="15"/>
      <c r="G39" s="47" t="s">
        <v>216</v>
      </c>
      <c r="H39" s="58" t="s">
        <v>220</v>
      </c>
      <c r="I39" s="63"/>
      <c r="J39" s="64">
        <v>0</v>
      </c>
      <c r="K39" s="64">
        <v>0</v>
      </c>
      <c r="L39" s="64">
        <v>0</v>
      </c>
    </row>
    <row r="40" spans="1:12" ht="45" customHeight="1">
      <c r="A40" s="2"/>
      <c r="B40" s="14"/>
      <c r="C40" s="14"/>
      <c r="D40" s="14"/>
      <c r="E40" s="14"/>
      <c r="F40" s="15"/>
      <c r="G40" s="47" t="s">
        <v>217</v>
      </c>
      <c r="H40" s="58" t="s">
        <v>220</v>
      </c>
      <c r="I40" s="63"/>
      <c r="J40" s="64">
        <v>0</v>
      </c>
      <c r="K40" s="64">
        <v>0</v>
      </c>
      <c r="L40" s="64">
        <v>0</v>
      </c>
    </row>
    <row r="41" spans="1:12" ht="51" customHeight="1">
      <c r="A41" s="2"/>
      <c r="B41" s="14"/>
      <c r="C41" s="14"/>
      <c r="D41" s="14"/>
      <c r="E41" s="14"/>
      <c r="F41" s="15"/>
      <c r="G41" s="61" t="s">
        <v>14</v>
      </c>
      <c r="H41" s="66"/>
      <c r="I41" s="63">
        <v>400</v>
      </c>
      <c r="J41" s="64">
        <v>0</v>
      </c>
      <c r="K41" s="64">
        <v>0</v>
      </c>
      <c r="L41" s="64">
        <v>0</v>
      </c>
    </row>
    <row r="42" spans="1:12" ht="87.75" customHeight="1">
      <c r="A42" s="2"/>
      <c r="B42" s="161" t="s">
        <v>38</v>
      </c>
      <c r="C42" s="161"/>
      <c r="D42" s="161"/>
      <c r="E42" s="161"/>
      <c r="F42" s="162"/>
      <c r="G42" s="54" t="s">
        <v>222</v>
      </c>
      <c r="H42" s="55" t="s">
        <v>84</v>
      </c>
      <c r="I42" s="56" t="s">
        <v>0</v>
      </c>
      <c r="J42" s="57">
        <f>J44+J48+J52</f>
        <v>228000</v>
      </c>
      <c r="K42" s="57">
        <f>K44+K48+K52</f>
        <v>-25000</v>
      </c>
      <c r="L42" s="57">
        <f>L44+L48+L52</f>
        <v>203000</v>
      </c>
    </row>
    <row r="43" spans="1:12" ht="63.75" hidden="1">
      <c r="A43" s="2"/>
      <c r="B43" s="14"/>
      <c r="C43" s="14"/>
      <c r="D43" s="14"/>
      <c r="E43" s="14"/>
      <c r="F43" s="15"/>
      <c r="G43" s="47" t="s">
        <v>223</v>
      </c>
      <c r="H43" s="58" t="s">
        <v>34</v>
      </c>
      <c r="I43" s="63"/>
      <c r="J43" s="64"/>
      <c r="K43" s="64"/>
      <c r="L43" s="64"/>
    </row>
    <row r="44" spans="1:12" ht="72" customHeight="1">
      <c r="A44" s="2"/>
      <c r="B44" s="195" t="s">
        <v>35</v>
      </c>
      <c r="C44" s="195"/>
      <c r="D44" s="195"/>
      <c r="E44" s="195"/>
      <c r="F44" s="196"/>
      <c r="G44" s="47" t="s">
        <v>223</v>
      </c>
      <c r="H44" s="58" t="s">
        <v>85</v>
      </c>
      <c r="I44" s="59" t="s">
        <v>0</v>
      </c>
      <c r="J44" s="60">
        <f>J46</f>
        <v>211000</v>
      </c>
      <c r="K44" s="60">
        <f>K46</f>
        <v>-10000</v>
      </c>
      <c r="L44" s="60">
        <f>L45</f>
        <v>201000</v>
      </c>
    </row>
    <row r="45" spans="1:12" ht="96" customHeight="1">
      <c r="A45" s="2"/>
      <c r="B45" s="35"/>
      <c r="C45" s="35"/>
      <c r="D45" s="35"/>
      <c r="E45" s="35"/>
      <c r="F45" s="36"/>
      <c r="G45" s="47" t="s">
        <v>147</v>
      </c>
      <c r="H45" s="58" t="s">
        <v>86</v>
      </c>
      <c r="I45" s="59"/>
      <c r="J45" s="60">
        <f>J46</f>
        <v>211000</v>
      </c>
      <c r="K45" s="60">
        <f>K46</f>
        <v>-10000</v>
      </c>
      <c r="L45" s="60">
        <f>L46</f>
        <v>201000</v>
      </c>
    </row>
    <row r="46" spans="1:12" ht="87" customHeight="1">
      <c r="A46" s="2"/>
      <c r="B46" s="166" t="s">
        <v>33</v>
      </c>
      <c r="C46" s="166"/>
      <c r="D46" s="166"/>
      <c r="E46" s="166"/>
      <c r="F46" s="167"/>
      <c r="G46" s="61" t="s">
        <v>224</v>
      </c>
      <c r="H46" s="62" t="s">
        <v>87</v>
      </c>
      <c r="I46" s="63" t="s">
        <v>0</v>
      </c>
      <c r="J46" s="64">
        <f>J47</f>
        <v>211000</v>
      </c>
      <c r="K46" s="64">
        <f>K47</f>
        <v>-10000</v>
      </c>
      <c r="L46" s="64">
        <f>L47</f>
        <v>201000</v>
      </c>
    </row>
    <row r="47" spans="1:12" ht="32.25" customHeight="1">
      <c r="A47" s="2"/>
      <c r="B47" s="170">
        <v>500</v>
      </c>
      <c r="C47" s="170"/>
      <c r="D47" s="170"/>
      <c r="E47" s="170"/>
      <c r="F47" s="171"/>
      <c r="G47" s="61" t="s">
        <v>2</v>
      </c>
      <c r="H47" s="66" t="s">
        <v>0</v>
      </c>
      <c r="I47" s="63">
        <v>200</v>
      </c>
      <c r="J47" s="64">
        <v>211000</v>
      </c>
      <c r="K47" s="64">
        <v>-10000</v>
      </c>
      <c r="L47" s="64">
        <f>J47+K47</f>
        <v>201000</v>
      </c>
    </row>
    <row r="48" spans="1:12" ht="69.75" customHeight="1">
      <c r="A48" s="2"/>
      <c r="B48" s="14"/>
      <c r="C48" s="14"/>
      <c r="D48" s="14"/>
      <c r="E48" s="14"/>
      <c r="F48" s="15"/>
      <c r="G48" s="47" t="s">
        <v>225</v>
      </c>
      <c r="H48" s="58" t="s">
        <v>88</v>
      </c>
      <c r="I48" s="59" t="s">
        <v>0</v>
      </c>
      <c r="J48" s="60">
        <f>J50</f>
        <v>15000</v>
      </c>
      <c r="K48" s="60">
        <f>K50</f>
        <v>-15000</v>
      </c>
      <c r="L48" s="60">
        <f>L50</f>
        <v>0</v>
      </c>
    </row>
    <row r="49" spans="1:12" ht="53.25" customHeight="1">
      <c r="A49" s="2"/>
      <c r="B49" s="14"/>
      <c r="C49" s="14"/>
      <c r="D49" s="14"/>
      <c r="E49" s="14"/>
      <c r="F49" s="15"/>
      <c r="G49" s="44" t="s">
        <v>190</v>
      </c>
      <c r="H49" s="58" t="s">
        <v>89</v>
      </c>
      <c r="I49" s="59"/>
      <c r="J49" s="60">
        <f aca="true" t="shared" si="2" ref="J49:L50">J50</f>
        <v>15000</v>
      </c>
      <c r="K49" s="60">
        <f t="shared" si="2"/>
        <v>-15000</v>
      </c>
      <c r="L49" s="60">
        <f t="shared" si="2"/>
        <v>0</v>
      </c>
    </row>
    <row r="50" spans="1:12" ht="79.5" customHeight="1">
      <c r="A50" s="2"/>
      <c r="B50" s="14"/>
      <c r="C50" s="14"/>
      <c r="D50" s="14"/>
      <c r="E50" s="14"/>
      <c r="F50" s="15"/>
      <c r="G50" s="61" t="s">
        <v>226</v>
      </c>
      <c r="H50" s="62" t="s">
        <v>90</v>
      </c>
      <c r="I50" s="63" t="s">
        <v>0</v>
      </c>
      <c r="J50" s="64">
        <f t="shared" si="2"/>
        <v>15000</v>
      </c>
      <c r="K50" s="64">
        <f t="shared" si="2"/>
        <v>-15000</v>
      </c>
      <c r="L50" s="64">
        <f t="shared" si="2"/>
        <v>0</v>
      </c>
    </row>
    <row r="51" spans="1:12" ht="41.25" customHeight="1">
      <c r="A51" s="2"/>
      <c r="B51" s="14"/>
      <c r="C51" s="14"/>
      <c r="D51" s="14"/>
      <c r="E51" s="14"/>
      <c r="F51" s="15"/>
      <c r="G51" s="61" t="s">
        <v>2</v>
      </c>
      <c r="H51" s="66" t="s">
        <v>0</v>
      </c>
      <c r="I51" s="63">
        <v>200</v>
      </c>
      <c r="J51" s="64">
        <v>15000</v>
      </c>
      <c r="K51" s="64">
        <v>-15000</v>
      </c>
      <c r="L51" s="64">
        <f>J51+K51</f>
        <v>0</v>
      </c>
    </row>
    <row r="52" spans="1:12" ht="81" customHeight="1">
      <c r="A52" s="2"/>
      <c r="B52" s="14"/>
      <c r="C52" s="14"/>
      <c r="D52" s="14"/>
      <c r="E52" s="14"/>
      <c r="F52" s="15"/>
      <c r="G52" s="47" t="s">
        <v>227</v>
      </c>
      <c r="H52" s="58" t="s">
        <v>160</v>
      </c>
      <c r="I52" s="63"/>
      <c r="J52" s="64">
        <f aca="true" t="shared" si="3" ref="J52:L54">J53</f>
        <v>2000</v>
      </c>
      <c r="K52" s="64">
        <f t="shared" si="3"/>
        <v>0</v>
      </c>
      <c r="L52" s="64">
        <f t="shared" si="3"/>
        <v>2000</v>
      </c>
    </row>
    <row r="53" spans="1:12" ht="169.5" customHeight="1">
      <c r="A53" s="2"/>
      <c r="B53" s="14"/>
      <c r="C53" s="14"/>
      <c r="D53" s="14"/>
      <c r="E53" s="14"/>
      <c r="F53" s="15"/>
      <c r="G53" s="68" t="s">
        <v>163</v>
      </c>
      <c r="H53" s="58" t="s">
        <v>161</v>
      </c>
      <c r="I53" s="63"/>
      <c r="J53" s="64">
        <f t="shared" si="3"/>
        <v>2000</v>
      </c>
      <c r="K53" s="64">
        <f t="shared" si="3"/>
        <v>0</v>
      </c>
      <c r="L53" s="64">
        <f t="shared" si="3"/>
        <v>2000</v>
      </c>
    </row>
    <row r="54" spans="1:12" ht="90.75" customHeight="1">
      <c r="A54" s="2"/>
      <c r="B54" s="14"/>
      <c r="C54" s="14"/>
      <c r="D54" s="14"/>
      <c r="E54" s="14"/>
      <c r="F54" s="15"/>
      <c r="G54" s="69" t="s">
        <v>228</v>
      </c>
      <c r="H54" s="66" t="s">
        <v>162</v>
      </c>
      <c r="I54" s="63"/>
      <c r="J54" s="64">
        <f t="shared" si="3"/>
        <v>2000</v>
      </c>
      <c r="K54" s="64">
        <f t="shared" si="3"/>
        <v>0</v>
      </c>
      <c r="L54" s="64">
        <f t="shared" si="3"/>
        <v>2000</v>
      </c>
    </row>
    <row r="55" spans="1:12" ht="41.25" customHeight="1">
      <c r="A55" s="2"/>
      <c r="B55" s="14"/>
      <c r="C55" s="14"/>
      <c r="D55" s="14"/>
      <c r="E55" s="14"/>
      <c r="F55" s="15"/>
      <c r="G55" s="61" t="s">
        <v>2</v>
      </c>
      <c r="H55" s="66"/>
      <c r="I55" s="63">
        <v>200</v>
      </c>
      <c r="J55" s="64">
        <v>2000</v>
      </c>
      <c r="K55" s="64"/>
      <c r="L55" s="64">
        <f>J55+K55</f>
        <v>2000</v>
      </c>
    </row>
    <row r="56" spans="1:12" ht="69.75" customHeight="1">
      <c r="A56" s="2"/>
      <c r="B56" s="161" t="s">
        <v>32</v>
      </c>
      <c r="C56" s="161"/>
      <c r="D56" s="161"/>
      <c r="E56" s="161"/>
      <c r="F56" s="162"/>
      <c r="G56" s="54" t="s">
        <v>229</v>
      </c>
      <c r="H56" s="55" t="s">
        <v>91</v>
      </c>
      <c r="I56" s="56" t="s">
        <v>0</v>
      </c>
      <c r="J56" s="57">
        <f>J57</f>
        <v>460000</v>
      </c>
      <c r="K56" s="57">
        <f>K57</f>
        <v>0</v>
      </c>
      <c r="L56" s="57">
        <f>L57</f>
        <v>460000</v>
      </c>
    </row>
    <row r="57" spans="1:12" ht="82.5" customHeight="1">
      <c r="A57" s="2"/>
      <c r="B57" s="164" t="s">
        <v>31</v>
      </c>
      <c r="C57" s="164"/>
      <c r="D57" s="164"/>
      <c r="E57" s="164"/>
      <c r="F57" s="165"/>
      <c r="G57" s="47" t="s">
        <v>230</v>
      </c>
      <c r="H57" s="58" t="s">
        <v>92</v>
      </c>
      <c r="I57" s="59" t="s">
        <v>0</v>
      </c>
      <c r="J57" s="60">
        <f>J59</f>
        <v>460000</v>
      </c>
      <c r="K57" s="60">
        <f>K59</f>
        <v>0</v>
      </c>
      <c r="L57" s="60">
        <f>L59</f>
        <v>460000</v>
      </c>
    </row>
    <row r="58" spans="1:12" ht="80.25" customHeight="1">
      <c r="A58" s="2"/>
      <c r="B58" s="29"/>
      <c r="C58" s="29"/>
      <c r="D58" s="29"/>
      <c r="E58" s="29"/>
      <c r="F58" s="30"/>
      <c r="G58" s="47" t="s">
        <v>126</v>
      </c>
      <c r="H58" s="58" t="s">
        <v>93</v>
      </c>
      <c r="I58" s="59"/>
      <c r="J58" s="60">
        <f>J59</f>
        <v>460000</v>
      </c>
      <c r="K58" s="60">
        <f>K59</f>
        <v>0</v>
      </c>
      <c r="L58" s="60">
        <f>L59</f>
        <v>460000</v>
      </c>
    </row>
    <row r="59" spans="1:12" ht="82.5" customHeight="1">
      <c r="A59" s="2"/>
      <c r="B59" s="166" t="s">
        <v>30</v>
      </c>
      <c r="C59" s="166"/>
      <c r="D59" s="166"/>
      <c r="E59" s="166"/>
      <c r="F59" s="167"/>
      <c r="G59" s="61" t="s">
        <v>231</v>
      </c>
      <c r="H59" s="62" t="s">
        <v>94</v>
      </c>
      <c r="I59" s="63" t="s">
        <v>0</v>
      </c>
      <c r="J59" s="64">
        <f>J60+J61</f>
        <v>460000</v>
      </c>
      <c r="K59" s="64">
        <f>K60+K61</f>
        <v>0</v>
      </c>
      <c r="L59" s="64">
        <f>L60+L61</f>
        <v>460000</v>
      </c>
    </row>
    <row r="60" spans="1:12" ht="38.25" hidden="1">
      <c r="A60" s="2"/>
      <c r="B60" s="166">
        <v>600</v>
      </c>
      <c r="C60" s="166"/>
      <c r="D60" s="166"/>
      <c r="E60" s="166"/>
      <c r="F60" s="167"/>
      <c r="G60" s="61" t="s">
        <v>2</v>
      </c>
      <c r="H60" s="66" t="s">
        <v>0</v>
      </c>
      <c r="I60" s="63">
        <v>200</v>
      </c>
      <c r="J60" s="64">
        <v>0</v>
      </c>
      <c r="K60" s="64"/>
      <c r="L60" s="64">
        <v>0</v>
      </c>
    </row>
    <row r="61" spans="1:12" ht="38.25">
      <c r="A61" s="2"/>
      <c r="B61" s="170">
        <v>800</v>
      </c>
      <c r="C61" s="170"/>
      <c r="D61" s="170"/>
      <c r="E61" s="170"/>
      <c r="F61" s="171"/>
      <c r="G61" s="61" t="s">
        <v>2</v>
      </c>
      <c r="H61" s="66" t="s">
        <v>0</v>
      </c>
      <c r="I61" s="63">
        <v>200</v>
      </c>
      <c r="J61" s="64">
        <v>460000</v>
      </c>
      <c r="K61" s="64">
        <v>0</v>
      </c>
      <c r="L61" s="64">
        <f>J61+K61</f>
        <v>460000</v>
      </c>
    </row>
    <row r="62" spans="1:12" ht="89.25" hidden="1">
      <c r="A62" s="2"/>
      <c r="B62" s="14"/>
      <c r="C62" s="14"/>
      <c r="D62" s="14"/>
      <c r="E62" s="14"/>
      <c r="F62" s="15"/>
      <c r="G62" s="54" t="s">
        <v>150</v>
      </c>
      <c r="H62" s="55" t="s">
        <v>95</v>
      </c>
      <c r="I62" s="63"/>
      <c r="J62" s="57">
        <f>J63</f>
        <v>0</v>
      </c>
      <c r="K62" s="64"/>
      <c r="L62" s="57">
        <f>L63</f>
        <v>0</v>
      </c>
    </row>
    <row r="63" spans="1:12" ht="89.25" hidden="1">
      <c r="A63" s="2"/>
      <c r="B63" s="14"/>
      <c r="C63" s="14"/>
      <c r="D63" s="14"/>
      <c r="E63" s="14"/>
      <c r="F63" s="15"/>
      <c r="G63" s="44" t="s">
        <v>151</v>
      </c>
      <c r="H63" s="58" t="s">
        <v>96</v>
      </c>
      <c r="I63" s="49"/>
      <c r="J63" s="46">
        <f>J65</f>
        <v>0</v>
      </c>
      <c r="K63" s="50"/>
      <c r="L63" s="46">
        <f>L65</f>
        <v>0</v>
      </c>
    </row>
    <row r="64" spans="1:12" ht="89.25" hidden="1">
      <c r="A64" s="2"/>
      <c r="B64" s="14"/>
      <c r="C64" s="14"/>
      <c r="D64" s="14"/>
      <c r="E64" s="14"/>
      <c r="F64" s="15"/>
      <c r="G64" s="44" t="s">
        <v>127</v>
      </c>
      <c r="H64" s="70" t="s">
        <v>97</v>
      </c>
      <c r="I64" s="49"/>
      <c r="J64" s="46">
        <f>J65</f>
        <v>0</v>
      </c>
      <c r="K64" s="50"/>
      <c r="L64" s="46">
        <f>L65</f>
        <v>0</v>
      </c>
    </row>
    <row r="65" spans="1:12" ht="89.25" hidden="1">
      <c r="A65" s="2"/>
      <c r="B65" s="14"/>
      <c r="C65" s="14"/>
      <c r="D65" s="14"/>
      <c r="E65" s="14"/>
      <c r="F65" s="15"/>
      <c r="G65" s="51" t="s">
        <v>152</v>
      </c>
      <c r="H65" s="71" t="s">
        <v>98</v>
      </c>
      <c r="I65" s="49"/>
      <c r="J65" s="50">
        <f>J66+J67</f>
        <v>0</v>
      </c>
      <c r="K65" s="50"/>
      <c r="L65" s="50">
        <f>L66+L67</f>
        <v>0</v>
      </c>
    </row>
    <row r="66" spans="1:12" ht="38.25" hidden="1">
      <c r="A66" s="2"/>
      <c r="B66" s="14"/>
      <c r="C66" s="14"/>
      <c r="D66" s="14"/>
      <c r="E66" s="14"/>
      <c r="F66" s="15"/>
      <c r="G66" s="51" t="s">
        <v>2</v>
      </c>
      <c r="H66" s="66"/>
      <c r="I66" s="49">
        <v>200</v>
      </c>
      <c r="J66" s="50">
        <v>0</v>
      </c>
      <c r="K66" s="50"/>
      <c r="L66" s="50">
        <v>0</v>
      </c>
    </row>
    <row r="67" spans="1:12" ht="15.75" hidden="1">
      <c r="A67" s="2"/>
      <c r="B67" s="15"/>
      <c r="C67" s="28"/>
      <c r="D67" s="28"/>
      <c r="E67" s="28"/>
      <c r="F67" s="28"/>
      <c r="G67" s="61" t="s">
        <v>1</v>
      </c>
      <c r="H67" s="66"/>
      <c r="I67" s="49">
        <v>800</v>
      </c>
      <c r="J67" s="50">
        <v>0</v>
      </c>
      <c r="K67" s="50"/>
      <c r="L67" s="50">
        <v>0</v>
      </c>
    </row>
    <row r="68" spans="1:12" ht="82.5" customHeight="1">
      <c r="A68" s="2"/>
      <c r="B68" s="187" t="s">
        <v>29</v>
      </c>
      <c r="C68" s="188"/>
      <c r="D68" s="188"/>
      <c r="E68" s="188"/>
      <c r="F68" s="189"/>
      <c r="G68" s="54" t="s">
        <v>232</v>
      </c>
      <c r="H68" s="55" t="s">
        <v>99</v>
      </c>
      <c r="I68" s="56" t="s">
        <v>0</v>
      </c>
      <c r="J68" s="57">
        <f aca="true" t="shared" si="4" ref="J68:L69">J69</f>
        <v>50000</v>
      </c>
      <c r="K68" s="57">
        <f t="shared" si="4"/>
        <v>0</v>
      </c>
      <c r="L68" s="57">
        <f t="shared" si="4"/>
        <v>50000</v>
      </c>
    </row>
    <row r="69" spans="1:12" ht="82.5" customHeight="1">
      <c r="A69" s="2"/>
      <c r="B69" s="192" t="s">
        <v>28</v>
      </c>
      <c r="C69" s="193"/>
      <c r="D69" s="193"/>
      <c r="E69" s="193"/>
      <c r="F69" s="194"/>
      <c r="G69" s="47" t="s">
        <v>233</v>
      </c>
      <c r="H69" s="58" t="s">
        <v>100</v>
      </c>
      <c r="I69" s="59" t="s">
        <v>0</v>
      </c>
      <c r="J69" s="60">
        <f t="shared" si="4"/>
        <v>50000</v>
      </c>
      <c r="K69" s="60">
        <f t="shared" si="4"/>
        <v>0</v>
      </c>
      <c r="L69" s="60">
        <f t="shared" si="4"/>
        <v>50000</v>
      </c>
    </row>
    <row r="70" spans="1:12" ht="89.25">
      <c r="A70" s="2"/>
      <c r="B70" s="30"/>
      <c r="C70" s="37"/>
      <c r="D70" s="37"/>
      <c r="E70" s="37"/>
      <c r="F70" s="37"/>
      <c r="G70" s="47" t="s">
        <v>128</v>
      </c>
      <c r="H70" s="58" t="s">
        <v>101</v>
      </c>
      <c r="I70" s="59"/>
      <c r="J70" s="60">
        <f>J71+J76+J74</f>
        <v>50000</v>
      </c>
      <c r="K70" s="60">
        <f>K71+K76+K74</f>
        <v>0</v>
      </c>
      <c r="L70" s="60">
        <f>L71+L76+L74</f>
        <v>50000</v>
      </c>
    </row>
    <row r="71" spans="1:12" ht="82.5" customHeight="1">
      <c r="A71" s="2"/>
      <c r="B71" s="166" t="s">
        <v>27</v>
      </c>
      <c r="C71" s="166"/>
      <c r="D71" s="166"/>
      <c r="E71" s="166"/>
      <c r="F71" s="167"/>
      <c r="G71" s="61" t="s">
        <v>234</v>
      </c>
      <c r="H71" s="62" t="s">
        <v>102</v>
      </c>
      <c r="I71" s="63" t="s">
        <v>0</v>
      </c>
      <c r="J71" s="64">
        <f>J72+J73</f>
        <v>50000</v>
      </c>
      <c r="K71" s="64">
        <f>K72+K73</f>
        <v>0</v>
      </c>
      <c r="L71" s="64">
        <f>L72+L73</f>
        <v>50000</v>
      </c>
    </row>
    <row r="72" spans="1:12" ht="38.25">
      <c r="A72" s="2"/>
      <c r="B72" s="170">
        <v>600</v>
      </c>
      <c r="C72" s="170"/>
      <c r="D72" s="170"/>
      <c r="E72" s="170"/>
      <c r="F72" s="171"/>
      <c r="G72" s="61" t="s">
        <v>2</v>
      </c>
      <c r="H72" s="66" t="s">
        <v>0</v>
      </c>
      <c r="I72" s="63">
        <v>200</v>
      </c>
      <c r="J72" s="64">
        <v>50000</v>
      </c>
      <c r="K72" s="64">
        <v>0</v>
      </c>
      <c r="L72" s="64">
        <f>J72+K72</f>
        <v>50000</v>
      </c>
    </row>
    <row r="73" spans="1:12" ht="51" hidden="1">
      <c r="A73" s="2"/>
      <c r="B73" s="14"/>
      <c r="C73" s="14"/>
      <c r="D73" s="14"/>
      <c r="E73" s="14"/>
      <c r="F73" s="15"/>
      <c r="G73" s="61" t="s">
        <v>14</v>
      </c>
      <c r="H73" s="66"/>
      <c r="I73" s="63">
        <v>400</v>
      </c>
      <c r="J73" s="64">
        <v>0</v>
      </c>
      <c r="K73" s="64"/>
      <c r="L73" s="64">
        <v>0</v>
      </c>
    </row>
    <row r="74" spans="1:12" ht="64.5" hidden="1">
      <c r="A74" s="2"/>
      <c r="B74" s="14"/>
      <c r="C74" s="14"/>
      <c r="D74" s="14"/>
      <c r="E74" s="14"/>
      <c r="F74" s="15"/>
      <c r="G74" s="72" t="s">
        <v>197</v>
      </c>
      <c r="H74" s="73" t="s">
        <v>198</v>
      </c>
      <c r="I74" s="63"/>
      <c r="J74" s="64">
        <f>J75</f>
        <v>0</v>
      </c>
      <c r="K74" s="64">
        <f>K75</f>
        <v>0</v>
      </c>
      <c r="L74" s="64">
        <f>L75</f>
        <v>0</v>
      </c>
    </row>
    <row r="75" spans="1:12" ht="51" hidden="1">
      <c r="A75" s="2"/>
      <c r="B75" s="14"/>
      <c r="C75" s="14"/>
      <c r="D75" s="14"/>
      <c r="E75" s="14"/>
      <c r="F75" s="15"/>
      <c r="G75" s="61" t="s">
        <v>14</v>
      </c>
      <c r="H75" s="66"/>
      <c r="I75" s="63">
        <v>400</v>
      </c>
      <c r="J75" s="64">
        <v>0</v>
      </c>
      <c r="K75" s="64">
        <v>0</v>
      </c>
      <c r="L75" s="64">
        <f>J75+K75</f>
        <v>0</v>
      </c>
    </row>
    <row r="76" spans="1:12" ht="67.5" customHeight="1" hidden="1">
      <c r="A76" s="2"/>
      <c r="B76" s="14"/>
      <c r="C76" s="14"/>
      <c r="D76" s="14"/>
      <c r="E76" s="14"/>
      <c r="F76" s="15"/>
      <c r="G76" s="61" t="s">
        <v>199</v>
      </c>
      <c r="H76" s="74" t="s">
        <v>196</v>
      </c>
      <c r="I76" s="63"/>
      <c r="J76" s="64">
        <f>J77</f>
        <v>0</v>
      </c>
      <c r="K76" s="64">
        <f>K77</f>
        <v>0</v>
      </c>
      <c r="L76" s="64">
        <f>L77</f>
        <v>0</v>
      </c>
    </row>
    <row r="77" spans="1:12" ht="51" hidden="1">
      <c r="A77" s="2"/>
      <c r="B77" s="14"/>
      <c r="C77" s="14"/>
      <c r="D77" s="14"/>
      <c r="E77" s="14"/>
      <c r="F77" s="15"/>
      <c r="G77" s="61" t="s">
        <v>14</v>
      </c>
      <c r="H77" s="66"/>
      <c r="I77" s="63">
        <v>400</v>
      </c>
      <c r="J77" s="64">
        <v>0</v>
      </c>
      <c r="K77" s="64">
        <v>0</v>
      </c>
      <c r="L77" s="64">
        <f>J77+K77</f>
        <v>0</v>
      </c>
    </row>
    <row r="78" spans="1:12" s="27" customFormat="1" ht="93.75" customHeight="1">
      <c r="A78" s="26"/>
      <c r="B78" s="190" t="s">
        <v>26</v>
      </c>
      <c r="C78" s="190"/>
      <c r="D78" s="190"/>
      <c r="E78" s="190"/>
      <c r="F78" s="191"/>
      <c r="G78" s="40" t="s">
        <v>235</v>
      </c>
      <c r="H78" s="41" t="s">
        <v>103</v>
      </c>
      <c r="I78" s="42" t="s">
        <v>0</v>
      </c>
      <c r="J78" s="43">
        <f>J79+J83+J87</f>
        <v>315000</v>
      </c>
      <c r="K78" s="43">
        <f>K79+K83+K87</f>
        <v>0</v>
      </c>
      <c r="L78" s="43">
        <f>L79+L83+L87</f>
        <v>315000</v>
      </c>
    </row>
    <row r="79" spans="1:12" s="27" customFormat="1" ht="82.5" customHeight="1">
      <c r="A79" s="26"/>
      <c r="B79" s="181" t="s">
        <v>25</v>
      </c>
      <c r="C79" s="181"/>
      <c r="D79" s="181"/>
      <c r="E79" s="181"/>
      <c r="F79" s="182"/>
      <c r="G79" s="44" t="s">
        <v>236</v>
      </c>
      <c r="H79" s="75" t="s">
        <v>104</v>
      </c>
      <c r="I79" s="45" t="s">
        <v>0</v>
      </c>
      <c r="J79" s="46">
        <f>J81</f>
        <v>300000</v>
      </c>
      <c r="K79" s="46">
        <f>K81</f>
        <v>0</v>
      </c>
      <c r="L79" s="46">
        <f>L81</f>
        <v>300000</v>
      </c>
    </row>
    <row r="80" spans="1:12" s="27" customFormat="1" ht="130.5" customHeight="1">
      <c r="A80" s="26"/>
      <c r="B80" s="31"/>
      <c r="C80" s="31"/>
      <c r="D80" s="31"/>
      <c r="E80" s="31"/>
      <c r="F80" s="32"/>
      <c r="G80" s="44" t="s">
        <v>129</v>
      </c>
      <c r="H80" s="75" t="s">
        <v>105</v>
      </c>
      <c r="I80" s="45"/>
      <c r="J80" s="46">
        <f aca="true" t="shared" si="5" ref="J80:L81">J81</f>
        <v>300000</v>
      </c>
      <c r="K80" s="46">
        <f t="shared" si="5"/>
        <v>0</v>
      </c>
      <c r="L80" s="46">
        <f t="shared" si="5"/>
        <v>300000</v>
      </c>
    </row>
    <row r="81" spans="1:12" s="27" customFormat="1" ht="93.75" customHeight="1">
      <c r="A81" s="26"/>
      <c r="B81" s="185" t="s">
        <v>23</v>
      </c>
      <c r="C81" s="185"/>
      <c r="D81" s="185"/>
      <c r="E81" s="185"/>
      <c r="F81" s="186"/>
      <c r="G81" s="51" t="s">
        <v>237</v>
      </c>
      <c r="H81" s="62" t="s">
        <v>106</v>
      </c>
      <c r="I81" s="49" t="s">
        <v>0</v>
      </c>
      <c r="J81" s="50">
        <f t="shared" si="5"/>
        <v>300000</v>
      </c>
      <c r="K81" s="50">
        <f t="shared" si="5"/>
        <v>0</v>
      </c>
      <c r="L81" s="50">
        <f t="shared" si="5"/>
        <v>300000</v>
      </c>
    </row>
    <row r="82" spans="1:12" s="27" customFormat="1" ht="38.25">
      <c r="A82" s="26"/>
      <c r="B82" s="179">
        <v>500</v>
      </c>
      <c r="C82" s="179"/>
      <c r="D82" s="179"/>
      <c r="E82" s="179"/>
      <c r="F82" s="180"/>
      <c r="G82" s="51" t="s">
        <v>2</v>
      </c>
      <c r="H82" s="53" t="s">
        <v>0</v>
      </c>
      <c r="I82" s="49">
        <v>200</v>
      </c>
      <c r="J82" s="50">
        <v>300000</v>
      </c>
      <c r="K82" s="50">
        <v>0</v>
      </c>
      <c r="L82" s="50">
        <f>J82+K82</f>
        <v>300000</v>
      </c>
    </row>
    <row r="83" spans="1:12" s="17" customFormat="1" ht="63.75" hidden="1">
      <c r="A83" s="16"/>
      <c r="B83" s="183" t="s">
        <v>22</v>
      </c>
      <c r="C83" s="183"/>
      <c r="D83" s="183"/>
      <c r="E83" s="183"/>
      <c r="F83" s="184"/>
      <c r="G83" s="44" t="s">
        <v>73</v>
      </c>
      <c r="H83" s="75" t="s">
        <v>24</v>
      </c>
      <c r="I83" s="45" t="s">
        <v>0</v>
      </c>
      <c r="J83" s="46"/>
      <c r="K83" s="46"/>
      <c r="L83" s="46"/>
    </row>
    <row r="84" spans="1:12" s="17" customFormat="1" ht="76.5" hidden="1">
      <c r="A84" s="16"/>
      <c r="B84" s="177" t="s">
        <v>21</v>
      </c>
      <c r="C84" s="177"/>
      <c r="D84" s="177"/>
      <c r="E84" s="177"/>
      <c r="F84" s="178"/>
      <c r="G84" s="51" t="s">
        <v>74</v>
      </c>
      <c r="H84" s="62" t="s">
        <v>65</v>
      </c>
      <c r="I84" s="49" t="s">
        <v>0</v>
      </c>
      <c r="J84" s="50"/>
      <c r="K84" s="50"/>
      <c r="L84" s="50"/>
    </row>
    <row r="85" spans="1:12" s="17" customFormat="1" ht="38.25" hidden="1">
      <c r="A85" s="16"/>
      <c r="B85" s="177">
        <v>200</v>
      </c>
      <c r="C85" s="177"/>
      <c r="D85" s="177"/>
      <c r="E85" s="177"/>
      <c r="F85" s="178"/>
      <c r="G85" s="51" t="s">
        <v>2</v>
      </c>
      <c r="H85" s="53" t="s">
        <v>0</v>
      </c>
      <c r="I85" s="49">
        <v>200</v>
      </c>
      <c r="J85" s="50"/>
      <c r="K85" s="50"/>
      <c r="L85" s="50"/>
    </row>
    <row r="86" spans="1:12" s="17" customFormat="1" ht="15.75" hidden="1">
      <c r="A86" s="16"/>
      <c r="B86" s="175">
        <v>800</v>
      </c>
      <c r="C86" s="175"/>
      <c r="D86" s="175"/>
      <c r="E86" s="175"/>
      <c r="F86" s="176"/>
      <c r="G86" s="51" t="s">
        <v>1</v>
      </c>
      <c r="H86" s="53" t="s">
        <v>0</v>
      </c>
      <c r="I86" s="49">
        <v>800</v>
      </c>
      <c r="J86" s="50">
        <v>0</v>
      </c>
      <c r="K86" s="50"/>
      <c r="L86" s="50">
        <v>0</v>
      </c>
    </row>
    <row r="87" spans="1:12" s="21" customFormat="1" ht="83.25" customHeight="1">
      <c r="A87" s="18"/>
      <c r="B87" s="19"/>
      <c r="C87" s="19"/>
      <c r="D87" s="19"/>
      <c r="E87" s="19"/>
      <c r="F87" s="20"/>
      <c r="G87" s="44" t="s">
        <v>238</v>
      </c>
      <c r="H87" s="62" t="s">
        <v>130</v>
      </c>
      <c r="I87" s="45"/>
      <c r="J87" s="46">
        <f>J90</f>
        <v>15000</v>
      </c>
      <c r="K87" s="46">
        <f>K90</f>
        <v>0</v>
      </c>
      <c r="L87" s="46">
        <f>L90</f>
        <v>15000</v>
      </c>
    </row>
    <row r="88" spans="1:12" s="21" customFormat="1" ht="108" customHeight="1">
      <c r="A88" s="18"/>
      <c r="B88" s="33"/>
      <c r="C88" s="33"/>
      <c r="D88" s="33"/>
      <c r="E88" s="33"/>
      <c r="F88" s="34"/>
      <c r="G88" s="44" t="s">
        <v>133</v>
      </c>
      <c r="H88" s="71" t="s">
        <v>131</v>
      </c>
      <c r="I88" s="45"/>
      <c r="J88" s="46">
        <f aca="true" t="shared" si="6" ref="J88:L89">J89</f>
        <v>15000</v>
      </c>
      <c r="K88" s="46">
        <f t="shared" si="6"/>
        <v>0</v>
      </c>
      <c r="L88" s="46">
        <f t="shared" si="6"/>
        <v>15000</v>
      </c>
    </row>
    <row r="89" spans="1:12" s="21" customFormat="1" ht="78" customHeight="1">
      <c r="A89" s="18"/>
      <c r="B89" s="33"/>
      <c r="C89" s="33"/>
      <c r="D89" s="33"/>
      <c r="E89" s="33"/>
      <c r="F89" s="34"/>
      <c r="G89" s="44" t="s">
        <v>239</v>
      </c>
      <c r="H89" s="62" t="s">
        <v>132</v>
      </c>
      <c r="I89" s="45"/>
      <c r="J89" s="46">
        <f t="shared" si="6"/>
        <v>15000</v>
      </c>
      <c r="K89" s="46">
        <f t="shared" si="6"/>
        <v>0</v>
      </c>
      <c r="L89" s="46">
        <f t="shared" si="6"/>
        <v>15000</v>
      </c>
    </row>
    <row r="90" spans="1:12" s="25" customFormat="1" ht="40.5" customHeight="1">
      <c r="A90" s="22"/>
      <c r="B90" s="23"/>
      <c r="C90" s="23"/>
      <c r="D90" s="23"/>
      <c r="E90" s="23"/>
      <c r="F90" s="24"/>
      <c r="G90" s="51" t="s">
        <v>2</v>
      </c>
      <c r="H90" s="53"/>
      <c r="I90" s="49">
        <v>200</v>
      </c>
      <c r="J90" s="50">
        <v>15000</v>
      </c>
      <c r="K90" s="50">
        <v>0</v>
      </c>
      <c r="L90" s="50">
        <f>J90+K90</f>
        <v>15000</v>
      </c>
    </row>
    <row r="91" spans="1:12" ht="83.25" customHeight="1">
      <c r="A91" s="2"/>
      <c r="B91" s="161" t="s">
        <v>20</v>
      </c>
      <c r="C91" s="161"/>
      <c r="D91" s="161"/>
      <c r="E91" s="161"/>
      <c r="F91" s="162"/>
      <c r="G91" s="54" t="s">
        <v>240</v>
      </c>
      <c r="H91" s="55" t="s">
        <v>107</v>
      </c>
      <c r="I91" s="56" t="s">
        <v>0</v>
      </c>
      <c r="J91" s="57">
        <f>J92</f>
        <v>2000</v>
      </c>
      <c r="K91" s="57">
        <f>K92</f>
        <v>0</v>
      </c>
      <c r="L91" s="57">
        <f>L92</f>
        <v>2000</v>
      </c>
    </row>
    <row r="92" spans="1:12" ht="95.25" customHeight="1">
      <c r="A92" s="2"/>
      <c r="B92" s="164" t="s">
        <v>19</v>
      </c>
      <c r="C92" s="164"/>
      <c r="D92" s="164"/>
      <c r="E92" s="164"/>
      <c r="F92" s="165"/>
      <c r="G92" s="47" t="s">
        <v>241</v>
      </c>
      <c r="H92" s="58" t="s">
        <v>109</v>
      </c>
      <c r="I92" s="59" t="s">
        <v>0</v>
      </c>
      <c r="J92" s="60">
        <f>J94</f>
        <v>2000</v>
      </c>
      <c r="K92" s="60">
        <f>K94</f>
        <v>0</v>
      </c>
      <c r="L92" s="60">
        <f>L94</f>
        <v>2000</v>
      </c>
    </row>
    <row r="93" spans="1:12" ht="68.25" customHeight="1">
      <c r="A93" s="2"/>
      <c r="B93" s="29"/>
      <c r="C93" s="29"/>
      <c r="D93" s="29"/>
      <c r="E93" s="29"/>
      <c r="F93" s="30"/>
      <c r="G93" s="47" t="s">
        <v>134</v>
      </c>
      <c r="H93" s="58" t="s">
        <v>108</v>
      </c>
      <c r="I93" s="59"/>
      <c r="J93" s="60">
        <f aca="true" t="shared" si="7" ref="J93:L94">J94</f>
        <v>2000</v>
      </c>
      <c r="K93" s="60">
        <f t="shared" si="7"/>
        <v>0</v>
      </c>
      <c r="L93" s="60">
        <f t="shared" si="7"/>
        <v>2000</v>
      </c>
    </row>
    <row r="94" spans="1:12" ht="93" customHeight="1">
      <c r="A94" s="2"/>
      <c r="B94" s="166" t="s">
        <v>18</v>
      </c>
      <c r="C94" s="166"/>
      <c r="D94" s="166"/>
      <c r="E94" s="166"/>
      <c r="F94" s="167"/>
      <c r="G94" s="61" t="s">
        <v>242</v>
      </c>
      <c r="H94" s="62" t="s">
        <v>110</v>
      </c>
      <c r="I94" s="63" t="s">
        <v>0</v>
      </c>
      <c r="J94" s="64">
        <f t="shared" si="7"/>
        <v>2000</v>
      </c>
      <c r="K94" s="64">
        <f t="shared" si="7"/>
        <v>0</v>
      </c>
      <c r="L94" s="64">
        <f t="shared" si="7"/>
        <v>2000</v>
      </c>
    </row>
    <row r="95" spans="1:12" ht="38.25">
      <c r="A95" s="2"/>
      <c r="B95" s="170">
        <v>800</v>
      </c>
      <c r="C95" s="170"/>
      <c r="D95" s="170"/>
      <c r="E95" s="170"/>
      <c r="F95" s="171"/>
      <c r="G95" s="61" t="s">
        <v>2</v>
      </c>
      <c r="H95" s="66" t="s">
        <v>0</v>
      </c>
      <c r="I95" s="63">
        <v>200</v>
      </c>
      <c r="J95" s="64">
        <v>2000</v>
      </c>
      <c r="K95" s="64"/>
      <c r="L95" s="64">
        <f>J95+K95</f>
        <v>2000</v>
      </c>
    </row>
    <row r="96" spans="1:12" ht="51">
      <c r="A96" s="2"/>
      <c r="B96" s="14"/>
      <c r="C96" s="14"/>
      <c r="D96" s="14"/>
      <c r="E96" s="14"/>
      <c r="F96" s="15"/>
      <c r="G96" s="54" t="s">
        <v>243</v>
      </c>
      <c r="H96" s="55" t="s">
        <v>249</v>
      </c>
      <c r="I96" s="63"/>
      <c r="J96" s="64">
        <f>J98</f>
        <v>64736</v>
      </c>
      <c r="K96" s="64">
        <v>0</v>
      </c>
      <c r="L96" s="64">
        <f aca="true" t="shared" si="8" ref="L96:L101">J96+K96</f>
        <v>64736</v>
      </c>
    </row>
    <row r="97" spans="1:12" ht="57" customHeight="1">
      <c r="A97" s="2"/>
      <c r="B97" s="14"/>
      <c r="C97" s="14"/>
      <c r="D97" s="14"/>
      <c r="E97" s="14"/>
      <c r="F97" s="15"/>
      <c r="G97" s="61" t="s">
        <v>244</v>
      </c>
      <c r="H97" s="66" t="s">
        <v>250</v>
      </c>
      <c r="I97" s="63"/>
      <c r="J97" s="64">
        <f>J98</f>
        <v>64736</v>
      </c>
      <c r="K97" s="64">
        <v>0</v>
      </c>
      <c r="L97" s="64">
        <f t="shared" si="8"/>
        <v>64736</v>
      </c>
    </row>
    <row r="98" spans="1:12" ht="57.75" customHeight="1">
      <c r="A98" s="2"/>
      <c r="B98" s="14"/>
      <c r="C98" s="14"/>
      <c r="D98" s="14"/>
      <c r="E98" s="14"/>
      <c r="F98" s="15"/>
      <c r="G98" s="61" t="s">
        <v>245</v>
      </c>
      <c r="H98" s="66" t="s">
        <v>251</v>
      </c>
      <c r="I98" s="63"/>
      <c r="J98" s="64">
        <f>J99+J101</f>
        <v>64736</v>
      </c>
      <c r="K98" s="64">
        <v>0</v>
      </c>
      <c r="L98" s="64">
        <f t="shared" si="8"/>
        <v>64736</v>
      </c>
    </row>
    <row r="99" spans="1:12" ht="57" customHeight="1">
      <c r="A99" s="2"/>
      <c r="B99" s="14"/>
      <c r="C99" s="14"/>
      <c r="D99" s="14"/>
      <c r="E99" s="14"/>
      <c r="F99" s="15"/>
      <c r="G99" s="61" t="s">
        <v>246</v>
      </c>
      <c r="H99" s="66" t="s">
        <v>252</v>
      </c>
      <c r="I99" s="63"/>
      <c r="J99" s="64">
        <v>6500</v>
      </c>
      <c r="K99" s="64">
        <v>0</v>
      </c>
      <c r="L99" s="64">
        <f t="shared" si="8"/>
        <v>6500</v>
      </c>
    </row>
    <row r="100" spans="1:12" ht="15.75">
      <c r="A100" s="2"/>
      <c r="B100" s="14"/>
      <c r="C100" s="14"/>
      <c r="D100" s="14"/>
      <c r="E100" s="14"/>
      <c r="F100" s="15"/>
      <c r="G100" s="61" t="s">
        <v>5</v>
      </c>
      <c r="H100" s="66"/>
      <c r="I100" s="63">
        <v>500</v>
      </c>
      <c r="J100" s="64">
        <f>J99</f>
        <v>6500</v>
      </c>
      <c r="K100" s="64">
        <v>0</v>
      </c>
      <c r="L100" s="64">
        <f t="shared" si="8"/>
        <v>6500</v>
      </c>
    </row>
    <row r="101" spans="1:12" ht="108" customHeight="1">
      <c r="A101" s="2"/>
      <c r="B101" s="14"/>
      <c r="C101" s="14"/>
      <c r="D101" s="14"/>
      <c r="E101" s="14"/>
      <c r="F101" s="15"/>
      <c r="G101" s="61" t="s">
        <v>248</v>
      </c>
      <c r="H101" s="66" t="s">
        <v>253</v>
      </c>
      <c r="I101" s="63"/>
      <c r="J101" s="64">
        <f>J102</f>
        <v>58236</v>
      </c>
      <c r="K101" s="64">
        <v>0</v>
      </c>
      <c r="L101" s="64">
        <f t="shared" si="8"/>
        <v>58236</v>
      </c>
    </row>
    <row r="102" spans="1:12" ht="15.75">
      <c r="A102" s="2"/>
      <c r="B102" s="14"/>
      <c r="C102" s="14"/>
      <c r="D102" s="14"/>
      <c r="E102" s="14"/>
      <c r="F102" s="15"/>
      <c r="G102" s="61" t="s">
        <v>5</v>
      </c>
      <c r="H102" s="66"/>
      <c r="I102" s="63">
        <v>500</v>
      </c>
      <c r="J102" s="64">
        <v>58236</v>
      </c>
      <c r="K102" s="64">
        <v>0</v>
      </c>
      <c r="L102" s="64">
        <f>J102+K102</f>
        <v>58236</v>
      </c>
    </row>
    <row r="103" spans="1:12" ht="69" customHeight="1">
      <c r="A103" s="2"/>
      <c r="B103" s="14"/>
      <c r="C103" s="14"/>
      <c r="D103" s="14"/>
      <c r="E103" s="14"/>
      <c r="F103" s="15"/>
      <c r="G103" s="54" t="s">
        <v>275</v>
      </c>
      <c r="H103" s="55" t="s">
        <v>111</v>
      </c>
      <c r="I103" s="63"/>
      <c r="J103" s="43">
        <f>J104+J109+J114</f>
        <v>1283000</v>
      </c>
      <c r="K103" s="57">
        <f>K104+K109+K114</f>
        <v>0</v>
      </c>
      <c r="L103" s="43">
        <f>L104+L109+L114</f>
        <v>1283000</v>
      </c>
    </row>
    <row r="104" spans="1:12" ht="66" customHeight="1">
      <c r="A104" s="2"/>
      <c r="B104" s="14"/>
      <c r="C104" s="14"/>
      <c r="D104" s="14"/>
      <c r="E104" s="14"/>
      <c r="F104" s="15"/>
      <c r="G104" s="47" t="s">
        <v>254</v>
      </c>
      <c r="H104" s="58" t="s">
        <v>112</v>
      </c>
      <c r="I104" s="63"/>
      <c r="J104" s="60">
        <f>J106</f>
        <v>76000</v>
      </c>
      <c r="K104" s="60">
        <f>K106</f>
        <v>0</v>
      </c>
      <c r="L104" s="60">
        <f>L106</f>
        <v>76000</v>
      </c>
    </row>
    <row r="105" spans="1:12" ht="72.75" customHeight="1">
      <c r="A105" s="2"/>
      <c r="B105" s="14"/>
      <c r="C105" s="14"/>
      <c r="D105" s="14"/>
      <c r="E105" s="14"/>
      <c r="F105" s="15"/>
      <c r="G105" s="44" t="s">
        <v>135</v>
      </c>
      <c r="H105" s="58" t="s">
        <v>113</v>
      </c>
      <c r="I105" s="63"/>
      <c r="J105" s="60">
        <f>J106</f>
        <v>76000</v>
      </c>
      <c r="K105" s="60">
        <f>K106</f>
        <v>0</v>
      </c>
      <c r="L105" s="60">
        <f>L106</f>
        <v>76000</v>
      </c>
    </row>
    <row r="106" spans="1:12" ht="79.5" customHeight="1">
      <c r="A106" s="2"/>
      <c r="B106" s="14"/>
      <c r="C106" s="14"/>
      <c r="D106" s="14"/>
      <c r="E106" s="14"/>
      <c r="F106" s="15"/>
      <c r="G106" s="51" t="s">
        <v>255</v>
      </c>
      <c r="H106" s="62" t="s">
        <v>114</v>
      </c>
      <c r="I106" s="63"/>
      <c r="J106" s="64">
        <f>J107+J108</f>
        <v>76000</v>
      </c>
      <c r="K106" s="64">
        <f>K107+K108</f>
        <v>0</v>
      </c>
      <c r="L106" s="64">
        <f>L107+L108</f>
        <v>76000</v>
      </c>
    </row>
    <row r="107" spans="1:12" ht="38.25">
      <c r="A107" s="2"/>
      <c r="B107" s="14"/>
      <c r="C107" s="14"/>
      <c r="D107" s="14"/>
      <c r="E107" s="14"/>
      <c r="F107" s="15"/>
      <c r="G107" s="61" t="s">
        <v>2</v>
      </c>
      <c r="H107" s="66"/>
      <c r="I107" s="63">
        <v>200</v>
      </c>
      <c r="J107" s="64">
        <v>51000</v>
      </c>
      <c r="K107" s="64">
        <v>0</v>
      </c>
      <c r="L107" s="64">
        <f>J107+K107</f>
        <v>51000</v>
      </c>
    </row>
    <row r="108" spans="1:12" ht="25.5">
      <c r="A108" s="2"/>
      <c r="B108" s="14"/>
      <c r="C108" s="14"/>
      <c r="D108" s="14"/>
      <c r="E108" s="14"/>
      <c r="F108" s="15"/>
      <c r="G108" s="61" t="s">
        <v>1</v>
      </c>
      <c r="H108" s="66"/>
      <c r="I108" s="63">
        <v>800</v>
      </c>
      <c r="J108" s="64">
        <v>25000</v>
      </c>
      <c r="K108" s="64">
        <v>0</v>
      </c>
      <c r="L108" s="64">
        <f>J108+K108</f>
        <v>25000</v>
      </c>
    </row>
    <row r="109" spans="1:12" ht="84.75" customHeight="1">
      <c r="A109" s="2"/>
      <c r="B109" s="14"/>
      <c r="C109" s="14"/>
      <c r="D109" s="14"/>
      <c r="E109" s="14"/>
      <c r="F109" s="15"/>
      <c r="G109" s="47" t="s">
        <v>256</v>
      </c>
      <c r="H109" s="58" t="s">
        <v>115</v>
      </c>
      <c r="I109" s="63"/>
      <c r="J109" s="60">
        <f>J111</f>
        <v>130000</v>
      </c>
      <c r="K109" s="64">
        <f>K111</f>
        <v>0</v>
      </c>
      <c r="L109" s="60">
        <f>L111</f>
        <v>130000</v>
      </c>
    </row>
    <row r="110" spans="1:12" ht="55.5" customHeight="1">
      <c r="A110" s="2"/>
      <c r="B110" s="14"/>
      <c r="C110" s="14"/>
      <c r="D110" s="14"/>
      <c r="E110" s="14"/>
      <c r="F110" s="15"/>
      <c r="G110" s="44" t="s">
        <v>136</v>
      </c>
      <c r="H110" s="58" t="s">
        <v>116</v>
      </c>
      <c r="I110" s="63"/>
      <c r="J110" s="60">
        <f>J111</f>
        <v>130000</v>
      </c>
      <c r="K110" s="64">
        <f>K111</f>
        <v>0</v>
      </c>
      <c r="L110" s="60">
        <f>L111</f>
        <v>130000</v>
      </c>
    </row>
    <row r="111" spans="1:12" ht="96" customHeight="1">
      <c r="A111" s="2"/>
      <c r="B111" s="14"/>
      <c r="C111" s="14"/>
      <c r="D111" s="14"/>
      <c r="E111" s="14"/>
      <c r="F111" s="15"/>
      <c r="G111" s="51" t="s">
        <v>257</v>
      </c>
      <c r="H111" s="62" t="s">
        <v>117</v>
      </c>
      <c r="I111" s="63"/>
      <c r="J111" s="64">
        <f>J112+J113</f>
        <v>130000</v>
      </c>
      <c r="K111" s="64">
        <f>K112+K113</f>
        <v>0</v>
      </c>
      <c r="L111" s="64">
        <f>L112+L113</f>
        <v>130000</v>
      </c>
    </row>
    <row r="112" spans="1:12" ht="38.25">
      <c r="A112" s="2"/>
      <c r="B112" s="14"/>
      <c r="C112" s="14"/>
      <c r="D112" s="14"/>
      <c r="E112" s="14"/>
      <c r="F112" s="15"/>
      <c r="G112" s="61" t="s">
        <v>2</v>
      </c>
      <c r="H112" s="66"/>
      <c r="I112" s="63">
        <v>200</v>
      </c>
      <c r="J112" s="64">
        <v>130000</v>
      </c>
      <c r="K112" s="64">
        <v>0</v>
      </c>
      <c r="L112" s="64">
        <f>J112+K112</f>
        <v>130000</v>
      </c>
    </row>
    <row r="113" spans="1:12" ht="15.75" hidden="1">
      <c r="A113" s="2"/>
      <c r="B113" s="14"/>
      <c r="C113" s="14"/>
      <c r="D113" s="14"/>
      <c r="E113" s="14"/>
      <c r="F113" s="15"/>
      <c r="G113" s="61" t="s">
        <v>1</v>
      </c>
      <c r="H113" s="66"/>
      <c r="I113" s="63">
        <v>800</v>
      </c>
      <c r="J113" s="64">
        <v>0</v>
      </c>
      <c r="K113" s="64">
        <v>0</v>
      </c>
      <c r="L113" s="64">
        <f>J113+K113</f>
        <v>0</v>
      </c>
    </row>
    <row r="114" spans="1:12" ht="71.25" customHeight="1">
      <c r="A114" s="2"/>
      <c r="B114" s="14"/>
      <c r="C114" s="14"/>
      <c r="D114" s="14"/>
      <c r="E114" s="14"/>
      <c r="F114" s="15"/>
      <c r="G114" s="47" t="s">
        <v>258</v>
      </c>
      <c r="H114" s="75" t="s">
        <v>166</v>
      </c>
      <c r="I114" s="49" t="s">
        <v>0</v>
      </c>
      <c r="J114" s="64">
        <f aca="true" t="shared" si="9" ref="J114:L115">J115</f>
        <v>1077000</v>
      </c>
      <c r="K114" s="50">
        <f t="shared" si="9"/>
        <v>0</v>
      </c>
      <c r="L114" s="64">
        <f t="shared" si="9"/>
        <v>1077000</v>
      </c>
    </row>
    <row r="115" spans="1:12" ht="83.25" customHeight="1">
      <c r="A115" s="2"/>
      <c r="B115" s="14"/>
      <c r="C115" s="14"/>
      <c r="D115" s="14"/>
      <c r="E115" s="14"/>
      <c r="F115" s="15"/>
      <c r="G115" s="47" t="s">
        <v>169</v>
      </c>
      <c r="H115" s="75" t="s">
        <v>167</v>
      </c>
      <c r="I115" s="49"/>
      <c r="J115" s="64">
        <f t="shared" si="9"/>
        <v>1077000</v>
      </c>
      <c r="K115" s="50">
        <f t="shared" si="9"/>
        <v>0</v>
      </c>
      <c r="L115" s="64">
        <f t="shared" si="9"/>
        <v>1077000</v>
      </c>
    </row>
    <row r="116" spans="1:12" ht="85.5" customHeight="1">
      <c r="A116" s="2"/>
      <c r="B116" s="14"/>
      <c r="C116" s="14"/>
      <c r="D116" s="14"/>
      <c r="E116" s="14"/>
      <c r="F116" s="15"/>
      <c r="G116" s="61" t="s">
        <v>259</v>
      </c>
      <c r="H116" s="76" t="s">
        <v>168</v>
      </c>
      <c r="I116" s="49" t="s">
        <v>0</v>
      </c>
      <c r="J116" s="64">
        <f>J117+J118+J119</f>
        <v>1077000</v>
      </c>
      <c r="K116" s="64">
        <f>K117+K118+K119</f>
        <v>0</v>
      </c>
      <c r="L116" s="64">
        <f>L117+L118+L119</f>
        <v>1077000</v>
      </c>
    </row>
    <row r="117" spans="1:12" ht="102">
      <c r="A117" s="2"/>
      <c r="B117" s="14"/>
      <c r="C117" s="14"/>
      <c r="D117" s="14"/>
      <c r="E117" s="14"/>
      <c r="F117" s="15"/>
      <c r="G117" s="51" t="s">
        <v>3</v>
      </c>
      <c r="H117" s="77"/>
      <c r="I117" s="49">
        <v>100</v>
      </c>
      <c r="J117" s="64">
        <v>977000</v>
      </c>
      <c r="K117" s="50">
        <v>0</v>
      </c>
      <c r="L117" s="64">
        <f>J117+K117</f>
        <v>977000</v>
      </c>
    </row>
    <row r="118" spans="1:12" ht="38.25">
      <c r="A118" s="2"/>
      <c r="B118" s="14"/>
      <c r="C118" s="14"/>
      <c r="D118" s="14"/>
      <c r="E118" s="14"/>
      <c r="F118" s="15"/>
      <c r="G118" s="51" t="s">
        <v>2</v>
      </c>
      <c r="H118" s="77"/>
      <c r="I118" s="49">
        <v>200</v>
      </c>
      <c r="J118" s="64">
        <v>100000</v>
      </c>
      <c r="K118" s="50">
        <v>0</v>
      </c>
      <c r="L118" s="64">
        <f>J118+K118</f>
        <v>100000</v>
      </c>
    </row>
    <row r="119" spans="1:12" ht="15.75" hidden="1">
      <c r="A119" s="2"/>
      <c r="B119" s="14"/>
      <c r="C119" s="14"/>
      <c r="D119" s="14"/>
      <c r="E119" s="14"/>
      <c r="F119" s="15"/>
      <c r="G119" s="51" t="s">
        <v>1</v>
      </c>
      <c r="H119" s="77"/>
      <c r="I119" s="49">
        <v>800</v>
      </c>
      <c r="J119" s="64">
        <v>0</v>
      </c>
      <c r="K119" s="50"/>
      <c r="L119" s="64">
        <v>0</v>
      </c>
    </row>
    <row r="120" spans="1:12" ht="95.25" customHeight="1">
      <c r="A120" s="2"/>
      <c r="B120" s="161" t="s">
        <v>17</v>
      </c>
      <c r="C120" s="161"/>
      <c r="D120" s="161"/>
      <c r="E120" s="161"/>
      <c r="F120" s="162"/>
      <c r="G120" s="54" t="s">
        <v>260</v>
      </c>
      <c r="H120" s="55" t="s">
        <v>118</v>
      </c>
      <c r="I120" s="56" t="s">
        <v>0</v>
      </c>
      <c r="J120" s="57">
        <f aca="true" t="shared" si="10" ref="J120:L121">J121</f>
        <v>7429349</v>
      </c>
      <c r="K120" s="57">
        <f t="shared" si="10"/>
        <v>600000</v>
      </c>
      <c r="L120" s="57">
        <f t="shared" si="10"/>
        <v>8029349</v>
      </c>
    </row>
    <row r="121" spans="1:12" ht="98.25" customHeight="1">
      <c r="A121" s="2"/>
      <c r="B121" s="164" t="s">
        <v>16</v>
      </c>
      <c r="C121" s="164"/>
      <c r="D121" s="164"/>
      <c r="E121" s="164"/>
      <c r="F121" s="165"/>
      <c r="G121" s="47" t="s">
        <v>261</v>
      </c>
      <c r="H121" s="58" t="s">
        <v>119</v>
      </c>
      <c r="I121" s="59" t="s">
        <v>0</v>
      </c>
      <c r="J121" s="60">
        <f t="shared" si="10"/>
        <v>7429349</v>
      </c>
      <c r="K121" s="60">
        <f t="shared" si="10"/>
        <v>600000</v>
      </c>
      <c r="L121" s="60">
        <f t="shared" si="10"/>
        <v>8029349</v>
      </c>
    </row>
    <row r="122" spans="1:12" ht="82.5" customHeight="1">
      <c r="A122" s="2"/>
      <c r="B122" s="29"/>
      <c r="C122" s="29"/>
      <c r="D122" s="29"/>
      <c r="E122" s="29"/>
      <c r="F122" s="30"/>
      <c r="G122" s="78" t="s">
        <v>143</v>
      </c>
      <c r="H122" s="58" t="s">
        <v>120</v>
      </c>
      <c r="I122" s="59"/>
      <c r="J122" s="60">
        <f>J123+J129+J131+J125+J127</f>
        <v>7429349</v>
      </c>
      <c r="K122" s="60">
        <f>K123+K129+K131+K125+K127</f>
        <v>600000</v>
      </c>
      <c r="L122" s="60">
        <f>L123+L129+L131+L125+L127</f>
        <v>8029349</v>
      </c>
    </row>
    <row r="123" spans="1:12" ht="95.25" customHeight="1">
      <c r="A123" s="2"/>
      <c r="B123" s="166" t="s">
        <v>15</v>
      </c>
      <c r="C123" s="166"/>
      <c r="D123" s="166"/>
      <c r="E123" s="166"/>
      <c r="F123" s="167"/>
      <c r="G123" s="61" t="s">
        <v>262</v>
      </c>
      <c r="H123" s="62" t="s">
        <v>121</v>
      </c>
      <c r="I123" s="63" t="s">
        <v>0</v>
      </c>
      <c r="J123" s="64">
        <f>J124</f>
        <v>3895760</v>
      </c>
      <c r="K123" s="64">
        <f>K124</f>
        <v>600000</v>
      </c>
      <c r="L123" s="64">
        <f>L124</f>
        <v>4495760</v>
      </c>
    </row>
    <row r="124" spans="1:12" ht="38.25">
      <c r="A124" s="2"/>
      <c r="B124" s="166">
        <v>200</v>
      </c>
      <c r="C124" s="166"/>
      <c r="D124" s="166"/>
      <c r="E124" s="166"/>
      <c r="F124" s="167"/>
      <c r="G124" s="61" t="s">
        <v>2</v>
      </c>
      <c r="H124" s="66" t="s">
        <v>0</v>
      </c>
      <c r="I124" s="63">
        <v>200</v>
      </c>
      <c r="J124" s="64">
        <v>3895760</v>
      </c>
      <c r="K124" s="64">
        <v>600000</v>
      </c>
      <c r="L124" s="64">
        <f>J124+K124</f>
        <v>4495760</v>
      </c>
    </row>
    <row r="125" spans="1:12" ht="51">
      <c r="A125" s="2"/>
      <c r="B125" s="14"/>
      <c r="C125" s="14"/>
      <c r="D125" s="14"/>
      <c r="E125" s="14"/>
      <c r="F125" s="15"/>
      <c r="G125" s="61" t="s">
        <v>182</v>
      </c>
      <c r="H125" s="66" t="s">
        <v>165</v>
      </c>
      <c r="I125" s="63"/>
      <c r="J125" s="64">
        <f>J126</f>
        <v>2151542</v>
      </c>
      <c r="K125" s="64">
        <f>K126</f>
        <v>0</v>
      </c>
      <c r="L125" s="64">
        <f>L126</f>
        <v>2151542</v>
      </c>
    </row>
    <row r="126" spans="1:12" ht="38.25">
      <c r="A126" s="2"/>
      <c r="B126" s="14"/>
      <c r="C126" s="14"/>
      <c r="D126" s="14"/>
      <c r="E126" s="14"/>
      <c r="F126" s="15"/>
      <c r="G126" s="61" t="s">
        <v>2</v>
      </c>
      <c r="H126" s="66" t="s">
        <v>0</v>
      </c>
      <c r="I126" s="63">
        <v>200</v>
      </c>
      <c r="J126" s="64">
        <v>2151542</v>
      </c>
      <c r="K126" s="64"/>
      <c r="L126" s="64">
        <f>J126+K126</f>
        <v>2151542</v>
      </c>
    </row>
    <row r="127" spans="1:12" ht="45" customHeight="1">
      <c r="A127" s="2"/>
      <c r="B127" s="14"/>
      <c r="C127" s="14"/>
      <c r="D127" s="14"/>
      <c r="E127" s="14"/>
      <c r="F127" s="15"/>
      <c r="G127" s="61" t="s">
        <v>183</v>
      </c>
      <c r="H127" s="66" t="s">
        <v>184</v>
      </c>
      <c r="I127" s="63"/>
      <c r="J127" s="64">
        <f>J128</f>
        <v>403240</v>
      </c>
      <c r="K127" s="64">
        <f>K128</f>
        <v>0</v>
      </c>
      <c r="L127" s="64">
        <f>L128</f>
        <v>403240</v>
      </c>
    </row>
    <row r="128" spans="1:12" ht="38.25">
      <c r="A128" s="2"/>
      <c r="B128" s="14"/>
      <c r="C128" s="14"/>
      <c r="D128" s="14"/>
      <c r="E128" s="14"/>
      <c r="F128" s="15"/>
      <c r="G128" s="61" t="s">
        <v>2</v>
      </c>
      <c r="H128" s="66" t="s">
        <v>0</v>
      </c>
      <c r="I128" s="63">
        <v>200</v>
      </c>
      <c r="J128" s="64">
        <v>403240</v>
      </c>
      <c r="K128" s="64">
        <v>0</v>
      </c>
      <c r="L128" s="64">
        <f>J128+K128</f>
        <v>403240</v>
      </c>
    </row>
    <row r="129" spans="1:12" ht="93.75" customHeight="1">
      <c r="A129" s="2"/>
      <c r="B129" s="14"/>
      <c r="C129" s="14"/>
      <c r="D129" s="14"/>
      <c r="E129" s="14"/>
      <c r="F129" s="15"/>
      <c r="G129" s="61" t="s">
        <v>263</v>
      </c>
      <c r="H129" s="62" t="s">
        <v>122</v>
      </c>
      <c r="I129" s="63"/>
      <c r="J129" s="64">
        <f>J130</f>
        <v>978807</v>
      </c>
      <c r="K129" s="64">
        <f>K130</f>
        <v>0</v>
      </c>
      <c r="L129" s="64">
        <f>L130</f>
        <v>978807</v>
      </c>
    </row>
    <row r="130" spans="1:12" ht="44.25" customHeight="1">
      <c r="A130" s="2"/>
      <c r="B130" s="14"/>
      <c r="C130" s="14"/>
      <c r="D130" s="14"/>
      <c r="E130" s="14"/>
      <c r="F130" s="15"/>
      <c r="G130" s="61" t="s">
        <v>2</v>
      </c>
      <c r="H130" s="66"/>
      <c r="I130" s="63">
        <v>200</v>
      </c>
      <c r="J130" s="64">
        <v>978807</v>
      </c>
      <c r="K130" s="64">
        <v>0</v>
      </c>
      <c r="L130" s="64">
        <f>J130+K130</f>
        <v>978807</v>
      </c>
    </row>
    <row r="131" spans="1:12" ht="38.25" hidden="1">
      <c r="A131" s="2"/>
      <c r="B131" s="14"/>
      <c r="C131" s="14"/>
      <c r="D131" s="14"/>
      <c r="E131" s="14"/>
      <c r="F131" s="15"/>
      <c r="G131" s="61" t="s">
        <v>164</v>
      </c>
      <c r="H131" s="66" t="s">
        <v>165</v>
      </c>
      <c r="I131" s="63"/>
      <c r="J131" s="64">
        <f>J132</f>
        <v>0</v>
      </c>
      <c r="K131" s="64"/>
      <c r="L131" s="64">
        <f>L132</f>
        <v>0</v>
      </c>
    </row>
    <row r="132" spans="1:12" ht="38.25" hidden="1">
      <c r="A132" s="2"/>
      <c r="B132" s="14"/>
      <c r="C132" s="14"/>
      <c r="D132" s="14"/>
      <c r="E132" s="14"/>
      <c r="F132" s="15"/>
      <c r="G132" s="61" t="s">
        <v>2</v>
      </c>
      <c r="H132" s="66"/>
      <c r="I132" s="63">
        <v>200</v>
      </c>
      <c r="J132" s="64">
        <v>0</v>
      </c>
      <c r="K132" s="64"/>
      <c r="L132" s="64">
        <v>0</v>
      </c>
    </row>
    <row r="133" spans="1:12" ht="95.25" customHeight="1">
      <c r="A133" s="2"/>
      <c r="B133" s="14"/>
      <c r="C133" s="14"/>
      <c r="D133" s="14"/>
      <c r="E133" s="14"/>
      <c r="F133" s="15"/>
      <c r="G133" s="54" t="s">
        <v>264</v>
      </c>
      <c r="H133" s="55" t="s">
        <v>185</v>
      </c>
      <c r="I133" s="56"/>
      <c r="J133" s="57">
        <f aca="true" t="shared" si="11" ref="J133:L136">J134</f>
        <v>150000</v>
      </c>
      <c r="K133" s="57">
        <f t="shared" si="11"/>
        <v>0</v>
      </c>
      <c r="L133" s="57">
        <f t="shared" si="11"/>
        <v>150000</v>
      </c>
    </row>
    <row r="134" spans="1:12" ht="93" customHeight="1">
      <c r="A134" s="2"/>
      <c r="B134" s="14"/>
      <c r="C134" s="14"/>
      <c r="D134" s="14"/>
      <c r="E134" s="14"/>
      <c r="F134" s="15"/>
      <c r="G134" s="61" t="s">
        <v>265</v>
      </c>
      <c r="H134" s="66" t="s">
        <v>186</v>
      </c>
      <c r="I134" s="63"/>
      <c r="J134" s="64">
        <f t="shared" si="11"/>
        <v>150000</v>
      </c>
      <c r="K134" s="64">
        <f t="shared" si="11"/>
        <v>0</v>
      </c>
      <c r="L134" s="64">
        <f t="shared" si="11"/>
        <v>150000</v>
      </c>
    </row>
    <row r="135" spans="1:12" ht="54" customHeight="1">
      <c r="A135" s="2"/>
      <c r="B135" s="14"/>
      <c r="C135" s="14"/>
      <c r="D135" s="14"/>
      <c r="E135" s="14"/>
      <c r="F135" s="15"/>
      <c r="G135" s="61" t="s">
        <v>187</v>
      </c>
      <c r="H135" s="66" t="s">
        <v>188</v>
      </c>
      <c r="I135" s="63"/>
      <c r="J135" s="64">
        <f t="shared" si="11"/>
        <v>150000</v>
      </c>
      <c r="K135" s="64">
        <f t="shared" si="11"/>
        <v>0</v>
      </c>
      <c r="L135" s="64">
        <f t="shared" si="11"/>
        <v>150000</v>
      </c>
    </row>
    <row r="136" spans="1:12" ht="95.25" customHeight="1">
      <c r="A136" s="2"/>
      <c r="B136" s="14"/>
      <c r="C136" s="14"/>
      <c r="D136" s="14"/>
      <c r="E136" s="14"/>
      <c r="F136" s="15"/>
      <c r="G136" s="61" t="s">
        <v>266</v>
      </c>
      <c r="H136" s="66" t="s">
        <v>189</v>
      </c>
      <c r="I136" s="63"/>
      <c r="J136" s="64">
        <f t="shared" si="11"/>
        <v>150000</v>
      </c>
      <c r="K136" s="64">
        <f t="shared" si="11"/>
        <v>0</v>
      </c>
      <c r="L136" s="64">
        <f t="shared" si="11"/>
        <v>150000</v>
      </c>
    </row>
    <row r="137" spans="1:12" ht="38.25">
      <c r="A137" s="2"/>
      <c r="B137" s="14"/>
      <c r="C137" s="14"/>
      <c r="D137" s="14"/>
      <c r="E137" s="14"/>
      <c r="F137" s="15"/>
      <c r="G137" s="61" t="s">
        <v>2</v>
      </c>
      <c r="H137" s="66"/>
      <c r="I137" s="63">
        <v>200</v>
      </c>
      <c r="J137" s="64">
        <v>150000</v>
      </c>
      <c r="K137" s="64">
        <v>0</v>
      </c>
      <c r="L137" s="64">
        <f>J137+K137</f>
        <v>150000</v>
      </c>
    </row>
    <row r="138" spans="1:12" ht="69.75" customHeight="1">
      <c r="A138" s="2"/>
      <c r="B138" s="14"/>
      <c r="C138" s="14"/>
      <c r="D138" s="14"/>
      <c r="E138" s="14"/>
      <c r="F138" s="15"/>
      <c r="G138" s="54" t="s">
        <v>267</v>
      </c>
      <c r="H138" s="55" t="s">
        <v>123</v>
      </c>
      <c r="I138" s="63"/>
      <c r="J138" s="57">
        <f aca="true" t="shared" si="12" ref="J138:L139">J139</f>
        <v>4785500</v>
      </c>
      <c r="K138" s="57">
        <f t="shared" si="12"/>
        <v>200000</v>
      </c>
      <c r="L138" s="57">
        <f t="shared" si="12"/>
        <v>4985500</v>
      </c>
    </row>
    <row r="139" spans="1:12" ht="81" customHeight="1">
      <c r="A139" s="2"/>
      <c r="B139" s="14"/>
      <c r="C139" s="14"/>
      <c r="D139" s="14"/>
      <c r="E139" s="14"/>
      <c r="F139" s="15"/>
      <c r="G139" s="47" t="s">
        <v>268</v>
      </c>
      <c r="H139" s="58" t="s">
        <v>173</v>
      </c>
      <c r="I139" s="63"/>
      <c r="J139" s="64">
        <f t="shared" si="12"/>
        <v>4785500</v>
      </c>
      <c r="K139" s="64">
        <f>K141+K143+K145+K150</f>
        <v>200000</v>
      </c>
      <c r="L139" s="64">
        <f t="shared" si="12"/>
        <v>4985500</v>
      </c>
    </row>
    <row r="140" spans="1:12" ht="76.5">
      <c r="A140" s="2"/>
      <c r="B140" s="14"/>
      <c r="C140" s="14"/>
      <c r="D140" s="14"/>
      <c r="E140" s="14"/>
      <c r="F140" s="15"/>
      <c r="G140" s="47" t="s">
        <v>142</v>
      </c>
      <c r="H140" s="58" t="s">
        <v>174</v>
      </c>
      <c r="I140" s="63"/>
      <c r="J140" s="64">
        <f>J141+J143+J145+J148+J150</f>
        <v>4785500</v>
      </c>
      <c r="K140" s="64"/>
      <c r="L140" s="64">
        <f>L141+L143+L145+L148+L150</f>
        <v>4985500</v>
      </c>
    </row>
    <row r="141" spans="1:12" ht="120" customHeight="1">
      <c r="A141" s="2"/>
      <c r="B141" s="14"/>
      <c r="C141" s="14"/>
      <c r="D141" s="14"/>
      <c r="E141" s="14"/>
      <c r="F141" s="15"/>
      <c r="G141" s="61" t="s">
        <v>269</v>
      </c>
      <c r="H141" s="62" t="s">
        <v>175</v>
      </c>
      <c r="I141" s="63"/>
      <c r="J141" s="64">
        <f>J142</f>
        <v>2202000</v>
      </c>
      <c r="K141" s="64">
        <f>K142</f>
        <v>0</v>
      </c>
      <c r="L141" s="64">
        <f>L142</f>
        <v>2202000</v>
      </c>
    </row>
    <row r="142" spans="1:12" ht="38.25">
      <c r="A142" s="2"/>
      <c r="B142" s="14"/>
      <c r="C142" s="14"/>
      <c r="D142" s="14"/>
      <c r="E142" s="14"/>
      <c r="F142" s="15"/>
      <c r="G142" s="61" t="s">
        <v>2</v>
      </c>
      <c r="H142" s="66"/>
      <c r="I142" s="63">
        <v>200</v>
      </c>
      <c r="J142" s="64">
        <v>2202000</v>
      </c>
      <c r="K142" s="64">
        <v>0</v>
      </c>
      <c r="L142" s="64">
        <f>J142+K142</f>
        <v>2202000</v>
      </c>
    </row>
    <row r="143" spans="1:12" ht="93" customHeight="1">
      <c r="A143" s="2"/>
      <c r="B143" s="14"/>
      <c r="C143" s="14"/>
      <c r="D143" s="14"/>
      <c r="E143" s="14"/>
      <c r="F143" s="15"/>
      <c r="G143" s="61" t="s">
        <v>270</v>
      </c>
      <c r="H143" s="71" t="s">
        <v>176</v>
      </c>
      <c r="I143" s="63"/>
      <c r="J143" s="64">
        <f>J144</f>
        <v>232000</v>
      </c>
      <c r="K143" s="64">
        <f>K144</f>
        <v>200000</v>
      </c>
      <c r="L143" s="64">
        <f>L144</f>
        <v>432000</v>
      </c>
    </row>
    <row r="144" spans="1:12" ht="38.25">
      <c r="A144" s="2"/>
      <c r="B144" s="14"/>
      <c r="C144" s="14"/>
      <c r="D144" s="14"/>
      <c r="E144" s="14"/>
      <c r="F144" s="15"/>
      <c r="G144" s="61" t="s">
        <v>2</v>
      </c>
      <c r="H144" s="66"/>
      <c r="I144" s="63">
        <v>200</v>
      </c>
      <c r="J144" s="64">
        <v>232000</v>
      </c>
      <c r="K144" s="64">
        <v>200000</v>
      </c>
      <c r="L144" s="64">
        <f>J144+K144</f>
        <v>432000</v>
      </c>
    </row>
    <row r="145" spans="1:12" ht="110.25" customHeight="1">
      <c r="A145" s="2"/>
      <c r="B145" s="14"/>
      <c r="C145" s="14"/>
      <c r="D145" s="14"/>
      <c r="E145" s="14"/>
      <c r="F145" s="15"/>
      <c r="G145" s="61" t="s">
        <v>274</v>
      </c>
      <c r="H145" s="71" t="s">
        <v>177</v>
      </c>
      <c r="I145" s="63"/>
      <c r="J145" s="64">
        <f>J146+J147</f>
        <v>2235500</v>
      </c>
      <c r="K145" s="64">
        <f>K146+K147</f>
        <v>0</v>
      </c>
      <c r="L145" s="64">
        <f>L146+L147</f>
        <v>2235500</v>
      </c>
    </row>
    <row r="146" spans="1:12" ht="38.25">
      <c r="A146" s="2"/>
      <c r="B146" s="14"/>
      <c r="C146" s="14"/>
      <c r="D146" s="14"/>
      <c r="E146" s="14"/>
      <c r="F146" s="15"/>
      <c r="G146" s="61" t="s">
        <v>2</v>
      </c>
      <c r="H146" s="66"/>
      <c r="I146" s="63">
        <v>200</v>
      </c>
      <c r="J146" s="64">
        <v>2210500</v>
      </c>
      <c r="K146" s="64">
        <v>0</v>
      </c>
      <c r="L146" s="64">
        <f>J146+K146</f>
        <v>2210500</v>
      </c>
    </row>
    <row r="147" spans="1:12" ht="25.5">
      <c r="A147" s="2"/>
      <c r="B147" s="14"/>
      <c r="C147" s="14"/>
      <c r="D147" s="14"/>
      <c r="E147" s="14"/>
      <c r="F147" s="15"/>
      <c r="G147" s="79" t="s">
        <v>1</v>
      </c>
      <c r="H147" s="66"/>
      <c r="I147" s="63">
        <v>800</v>
      </c>
      <c r="J147" s="64">
        <v>25000</v>
      </c>
      <c r="K147" s="64">
        <v>0</v>
      </c>
      <c r="L147" s="64">
        <f>J147+K147</f>
        <v>25000</v>
      </c>
    </row>
    <row r="148" spans="1:12" ht="39.75" customHeight="1">
      <c r="A148" s="2"/>
      <c r="B148" s="14"/>
      <c r="C148" s="14"/>
      <c r="D148" s="14"/>
      <c r="E148" s="14"/>
      <c r="F148" s="15"/>
      <c r="G148" s="80" t="s">
        <v>271</v>
      </c>
      <c r="H148" s="81" t="s">
        <v>272</v>
      </c>
      <c r="I148" s="63"/>
      <c r="J148" s="64">
        <f>J149</f>
        <v>110000</v>
      </c>
      <c r="K148" s="64">
        <f>K149</f>
        <v>0</v>
      </c>
      <c r="L148" s="64">
        <f>L149</f>
        <v>110000</v>
      </c>
    </row>
    <row r="149" spans="1:12" ht="43.5" customHeight="1">
      <c r="A149" s="2"/>
      <c r="B149" s="14"/>
      <c r="C149" s="14"/>
      <c r="D149" s="14"/>
      <c r="E149" s="14"/>
      <c r="F149" s="15"/>
      <c r="G149" s="82" t="s">
        <v>2</v>
      </c>
      <c r="H149" s="66"/>
      <c r="I149" s="63">
        <v>200</v>
      </c>
      <c r="J149" s="64">
        <v>110000</v>
      </c>
      <c r="K149" s="64">
        <v>0</v>
      </c>
      <c r="L149" s="64">
        <f>J149+K149</f>
        <v>110000</v>
      </c>
    </row>
    <row r="150" spans="1:12" ht="43.5" customHeight="1">
      <c r="A150" s="2"/>
      <c r="B150" s="14"/>
      <c r="C150" s="14"/>
      <c r="D150" s="14"/>
      <c r="E150" s="14"/>
      <c r="F150" s="15"/>
      <c r="G150" s="80" t="s">
        <v>273</v>
      </c>
      <c r="H150" s="81" t="s">
        <v>272</v>
      </c>
      <c r="I150" s="63"/>
      <c r="J150" s="64">
        <f>J151</f>
        <v>6000</v>
      </c>
      <c r="K150" s="64">
        <f>K151</f>
        <v>0</v>
      </c>
      <c r="L150" s="64">
        <f>J150+K150</f>
        <v>6000</v>
      </c>
    </row>
    <row r="151" spans="1:12" ht="38.25">
      <c r="A151" s="2"/>
      <c r="B151" s="14"/>
      <c r="C151" s="14"/>
      <c r="D151" s="14"/>
      <c r="E151" s="14"/>
      <c r="F151" s="15"/>
      <c r="G151" s="82" t="s">
        <v>2</v>
      </c>
      <c r="H151" s="66"/>
      <c r="I151" s="63">
        <v>200</v>
      </c>
      <c r="J151" s="64">
        <v>6000</v>
      </c>
      <c r="K151" s="64">
        <v>0</v>
      </c>
      <c r="L151" s="64">
        <f>J151+K151</f>
        <v>6000</v>
      </c>
    </row>
    <row r="152" spans="1:12" ht="15.75">
      <c r="A152" s="2"/>
      <c r="B152" s="161" t="s">
        <v>13</v>
      </c>
      <c r="C152" s="161"/>
      <c r="D152" s="161"/>
      <c r="E152" s="161"/>
      <c r="F152" s="162"/>
      <c r="G152" s="54" t="s">
        <v>12</v>
      </c>
      <c r="H152" s="55" t="s">
        <v>137</v>
      </c>
      <c r="I152" s="56" t="s">
        <v>0</v>
      </c>
      <c r="J152" s="57">
        <f>J153</f>
        <v>5836636</v>
      </c>
      <c r="K152" s="57">
        <f>K153</f>
        <v>0</v>
      </c>
      <c r="L152" s="57">
        <f>L153</f>
        <v>5836636</v>
      </c>
    </row>
    <row r="153" spans="1:12" ht="15.75">
      <c r="A153" s="2"/>
      <c r="B153" s="164" t="s">
        <v>13</v>
      </c>
      <c r="C153" s="164"/>
      <c r="D153" s="164"/>
      <c r="E153" s="164"/>
      <c r="F153" s="165"/>
      <c r="G153" s="47" t="s">
        <v>12</v>
      </c>
      <c r="H153" s="58" t="s">
        <v>137</v>
      </c>
      <c r="I153" s="59" t="s">
        <v>0</v>
      </c>
      <c r="J153" s="60">
        <f>J154+J156+J164+J166+J169+J162+J160</f>
        <v>5836636</v>
      </c>
      <c r="K153" s="60">
        <f>K154+K156+K164+K166+K169+K162+K160</f>
        <v>0</v>
      </c>
      <c r="L153" s="60">
        <f>L154+L156+L164+L166+L169+L162+L160</f>
        <v>5836636</v>
      </c>
    </row>
    <row r="154" spans="1:12" ht="25.5">
      <c r="A154" s="2"/>
      <c r="B154" s="166" t="s">
        <v>11</v>
      </c>
      <c r="C154" s="166"/>
      <c r="D154" s="166"/>
      <c r="E154" s="166"/>
      <c r="F154" s="167"/>
      <c r="G154" s="61" t="s">
        <v>57</v>
      </c>
      <c r="H154" s="66" t="s">
        <v>138</v>
      </c>
      <c r="I154" s="63" t="s">
        <v>0</v>
      </c>
      <c r="J154" s="64">
        <f>J155</f>
        <v>879000</v>
      </c>
      <c r="K154" s="64">
        <f>K155</f>
        <v>0</v>
      </c>
      <c r="L154" s="64">
        <f>L155</f>
        <v>879000</v>
      </c>
    </row>
    <row r="155" spans="1:12" ht="96.75" customHeight="1">
      <c r="A155" s="2"/>
      <c r="B155" s="170">
        <v>500</v>
      </c>
      <c r="C155" s="170"/>
      <c r="D155" s="170"/>
      <c r="E155" s="170"/>
      <c r="F155" s="171"/>
      <c r="G155" s="61" t="s">
        <v>3</v>
      </c>
      <c r="H155" s="66" t="s">
        <v>0</v>
      </c>
      <c r="I155" s="63">
        <v>100</v>
      </c>
      <c r="J155" s="64">
        <v>879000</v>
      </c>
      <c r="K155" s="64">
        <v>0</v>
      </c>
      <c r="L155" s="64">
        <f>J155+K155</f>
        <v>879000</v>
      </c>
    </row>
    <row r="156" spans="1:12" ht="22.5" customHeight="1">
      <c r="A156" s="2"/>
      <c r="B156" s="168" t="s">
        <v>10</v>
      </c>
      <c r="C156" s="168"/>
      <c r="D156" s="168"/>
      <c r="E156" s="168"/>
      <c r="F156" s="169"/>
      <c r="G156" s="61" t="s">
        <v>6</v>
      </c>
      <c r="H156" s="66" t="s">
        <v>139</v>
      </c>
      <c r="I156" s="63" t="s">
        <v>0</v>
      </c>
      <c r="J156" s="64">
        <f>J157+J158+J159</f>
        <v>4631277</v>
      </c>
      <c r="K156" s="64">
        <f>K157+K158+K159</f>
        <v>0</v>
      </c>
      <c r="L156" s="64">
        <f>L157+L158+L159</f>
        <v>4631277</v>
      </c>
    </row>
    <row r="157" spans="1:12" ht="102">
      <c r="A157" s="2"/>
      <c r="B157" s="166">
        <v>100</v>
      </c>
      <c r="C157" s="166"/>
      <c r="D157" s="166"/>
      <c r="E157" s="166"/>
      <c r="F157" s="167"/>
      <c r="G157" s="61" t="s">
        <v>3</v>
      </c>
      <c r="H157" s="66" t="s">
        <v>0</v>
      </c>
      <c r="I157" s="63">
        <v>100</v>
      </c>
      <c r="J157" s="64">
        <v>3800000</v>
      </c>
      <c r="K157" s="64">
        <v>0</v>
      </c>
      <c r="L157" s="64">
        <f>J157+K157</f>
        <v>3800000</v>
      </c>
    </row>
    <row r="158" spans="1:12" ht="38.25">
      <c r="A158" s="2"/>
      <c r="B158" s="166">
        <v>200</v>
      </c>
      <c r="C158" s="166"/>
      <c r="D158" s="166"/>
      <c r="E158" s="166"/>
      <c r="F158" s="167"/>
      <c r="G158" s="61" t="s">
        <v>2</v>
      </c>
      <c r="H158" s="66" t="s">
        <v>0</v>
      </c>
      <c r="I158" s="63">
        <v>200</v>
      </c>
      <c r="J158" s="64">
        <v>807277</v>
      </c>
      <c r="K158" s="64">
        <v>0</v>
      </c>
      <c r="L158" s="64">
        <f>J158+K158</f>
        <v>807277</v>
      </c>
    </row>
    <row r="159" spans="1:12" ht="25.5">
      <c r="A159" s="2"/>
      <c r="B159" s="10"/>
      <c r="C159" s="10"/>
      <c r="D159" s="10"/>
      <c r="E159" s="10"/>
      <c r="F159" s="11"/>
      <c r="G159" s="61" t="s">
        <v>1</v>
      </c>
      <c r="H159" s="66"/>
      <c r="I159" s="63">
        <v>800</v>
      </c>
      <c r="J159" s="64">
        <v>24000</v>
      </c>
      <c r="K159" s="64">
        <v>0</v>
      </c>
      <c r="L159" s="64">
        <f>J159+K159</f>
        <v>24000</v>
      </c>
    </row>
    <row r="160" spans="1:12" ht="82.5" customHeight="1">
      <c r="A160" s="2"/>
      <c r="B160" s="10"/>
      <c r="C160" s="10"/>
      <c r="D160" s="10"/>
      <c r="E160" s="10"/>
      <c r="F160" s="11"/>
      <c r="G160" s="61" t="s">
        <v>71</v>
      </c>
      <c r="H160" s="66" t="s">
        <v>140</v>
      </c>
      <c r="I160" s="63"/>
      <c r="J160" s="64">
        <f>J161</f>
        <v>54723</v>
      </c>
      <c r="K160" s="64">
        <f>K161</f>
        <v>0</v>
      </c>
      <c r="L160" s="64">
        <f>L161</f>
        <v>54723</v>
      </c>
    </row>
    <row r="161" spans="1:12" ht="15.75">
      <c r="A161" s="2"/>
      <c r="B161" s="10"/>
      <c r="C161" s="10"/>
      <c r="D161" s="10"/>
      <c r="E161" s="10"/>
      <c r="F161" s="11"/>
      <c r="G161" s="61" t="s">
        <v>5</v>
      </c>
      <c r="H161" s="66"/>
      <c r="I161" s="63">
        <v>500</v>
      </c>
      <c r="J161" s="64">
        <v>54723</v>
      </c>
      <c r="K161" s="64"/>
      <c r="L161" s="64">
        <f>J161+K161</f>
        <v>54723</v>
      </c>
    </row>
    <row r="162" spans="1:12" ht="25.5" hidden="1">
      <c r="A162" s="2"/>
      <c r="B162" s="14"/>
      <c r="C162" s="14"/>
      <c r="D162" s="14"/>
      <c r="E162" s="14"/>
      <c r="F162" s="15"/>
      <c r="G162" s="61" t="s">
        <v>70</v>
      </c>
      <c r="H162" s="66" t="s">
        <v>178</v>
      </c>
      <c r="I162" s="63"/>
      <c r="J162" s="64">
        <f>J163</f>
        <v>0</v>
      </c>
      <c r="K162" s="64"/>
      <c r="L162" s="64">
        <f>L163</f>
        <v>0</v>
      </c>
    </row>
    <row r="163" spans="1:12" ht="15.75" hidden="1">
      <c r="A163" s="2"/>
      <c r="B163" s="14"/>
      <c r="C163" s="14"/>
      <c r="D163" s="14"/>
      <c r="E163" s="14"/>
      <c r="F163" s="15"/>
      <c r="G163" s="61" t="s">
        <v>1</v>
      </c>
      <c r="H163" s="66"/>
      <c r="I163" s="63">
        <v>800</v>
      </c>
      <c r="J163" s="64">
        <v>0</v>
      </c>
      <c r="K163" s="64"/>
      <c r="L163" s="64">
        <v>0</v>
      </c>
    </row>
    <row r="164" spans="1:12" ht="38.25" hidden="1">
      <c r="A164" s="2"/>
      <c r="B164" s="168" t="s">
        <v>9</v>
      </c>
      <c r="C164" s="168"/>
      <c r="D164" s="168"/>
      <c r="E164" s="168"/>
      <c r="F164" s="169"/>
      <c r="G164" s="61" t="s">
        <v>58</v>
      </c>
      <c r="H164" s="66" t="s">
        <v>179</v>
      </c>
      <c r="I164" s="63" t="s">
        <v>0</v>
      </c>
      <c r="J164" s="64">
        <f>J165</f>
        <v>0</v>
      </c>
      <c r="K164" s="64"/>
      <c r="L164" s="64">
        <f>L165</f>
        <v>0</v>
      </c>
    </row>
    <row r="165" spans="1:12" ht="15.75" hidden="1">
      <c r="A165" s="2"/>
      <c r="B165" s="166">
        <v>100</v>
      </c>
      <c r="C165" s="166"/>
      <c r="D165" s="166"/>
      <c r="E165" s="166"/>
      <c r="F165" s="167"/>
      <c r="G165" s="61" t="s">
        <v>1</v>
      </c>
      <c r="H165" s="66" t="s">
        <v>0</v>
      </c>
      <c r="I165" s="63">
        <v>800</v>
      </c>
      <c r="J165" s="64">
        <v>0</v>
      </c>
      <c r="K165" s="64"/>
      <c r="L165" s="64">
        <v>0</v>
      </c>
    </row>
    <row r="166" spans="1:12" ht="25.5">
      <c r="A166" s="2"/>
      <c r="B166" s="168" t="s">
        <v>8</v>
      </c>
      <c r="C166" s="168"/>
      <c r="D166" s="168"/>
      <c r="E166" s="168"/>
      <c r="F166" s="169"/>
      <c r="G166" s="61" t="s">
        <v>59</v>
      </c>
      <c r="H166" s="66" t="s">
        <v>141</v>
      </c>
      <c r="I166" s="63" t="s">
        <v>0</v>
      </c>
      <c r="J166" s="64">
        <f>J168+J167</f>
        <v>33000</v>
      </c>
      <c r="K166" s="64">
        <f>K167+K168</f>
        <v>0</v>
      </c>
      <c r="L166" s="64">
        <f>L168+L167</f>
        <v>33000</v>
      </c>
    </row>
    <row r="167" spans="1:12" ht="25.5">
      <c r="A167" s="2"/>
      <c r="B167" s="14"/>
      <c r="C167" s="14"/>
      <c r="D167" s="14"/>
      <c r="E167" s="14"/>
      <c r="F167" s="15"/>
      <c r="G167" s="61" t="s">
        <v>4</v>
      </c>
      <c r="H167" s="66"/>
      <c r="I167" s="63">
        <v>300</v>
      </c>
      <c r="J167" s="64">
        <v>28000</v>
      </c>
      <c r="K167" s="64">
        <v>0</v>
      </c>
      <c r="L167" s="64">
        <f>J167+K167</f>
        <v>28000</v>
      </c>
    </row>
    <row r="168" spans="1:12" ht="15.75">
      <c r="A168" s="2"/>
      <c r="B168" s="166">
        <v>100</v>
      </c>
      <c r="C168" s="166"/>
      <c r="D168" s="166"/>
      <c r="E168" s="166"/>
      <c r="F168" s="167"/>
      <c r="G168" s="61" t="s">
        <v>1</v>
      </c>
      <c r="H168" s="66" t="s">
        <v>0</v>
      </c>
      <c r="I168" s="63">
        <v>800</v>
      </c>
      <c r="J168" s="64">
        <v>5000</v>
      </c>
      <c r="K168" s="64">
        <v>0</v>
      </c>
      <c r="L168" s="64">
        <f>J168+K168</f>
        <v>5000</v>
      </c>
    </row>
    <row r="169" spans="1:12" ht="51">
      <c r="A169" s="2"/>
      <c r="B169" s="168" t="s">
        <v>7</v>
      </c>
      <c r="C169" s="168"/>
      <c r="D169" s="168"/>
      <c r="E169" s="168"/>
      <c r="F169" s="169"/>
      <c r="G169" s="61" t="s">
        <v>66</v>
      </c>
      <c r="H169" s="66" t="s">
        <v>149</v>
      </c>
      <c r="I169" s="63" t="s">
        <v>0</v>
      </c>
      <c r="J169" s="64">
        <f>J170+J171</f>
        <v>238636</v>
      </c>
      <c r="K169" s="64">
        <f>K170+K171</f>
        <v>0</v>
      </c>
      <c r="L169" s="64">
        <f>L170+L171</f>
        <v>238636</v>
      </c>
    </row>
    <row r="170" spans="1:12" ht="96.75" customHeight="1">
      <c r="A170" s="2"/>
      <c r="B170" s="166">
        <v>100</v>
      </c>
      <c r="C170" s="166"/>
      <c r="D170" s="166"/>
      <c r="E170" s="166"/>
      <c r="F170" s="167"/>
      <c r="G170" s="61" t="s">
        <v>3</v>
      </c>
      <c r="H170" s="66" t="s">
        <v>0</v>
      </c>
      <c r="I170" s="63">
        <v>100</v>
      </c>
      <c r="J170" s="64">
        <v>238636</v>
      </c>
      <c r="K170" s="64">
        <v>0</v>
      </c>
      <c r="L170" s="64">
        <f>J170+K170</f>
        <v>238636</v>
      </c>
    </row>
    <row r="171" spans="1:12" ht="38.25">
      <c r="A171" s="38"/>
      <c r="B171" s="10"/>
      <c r="C171" s="10"/>
      <c r="D171" s="10"/>
      <c r="E171" s="10"/>
      <c r="F171" s="11"/>
      <c r="G171" s="61" t="s">
        <v>2</v>
      </c>
      <c r="H171" s="66" t="s">
        <v>0</v>
      </c>
      <c r="I171" s="63">
        <v>200</v>
      </c>
      <c r="J171" s="64">
        <v>0</v>
      </c>
      <c r="K171" s="64">
        <v>0</v>
      </c>
      <c r="L171" s="64">
        <f>J171+K171</f>
        <v>0</v>
      </c>
    </row>
    <row r="172" spans="1:12" ht="12.75">
      <c r="A172" s="7"/>
      <c r="B172" s="8"/>
      <c r="C172" s="8"/>
      <c r="D172" s="8"/>
      <c r="E172" s="8"/>
      <c r="F172" s="9"/>
      <c r="G172" s="83" t="s">
        <v>55</v>
      </c>
      <c r="H172" s="84"/>
      <c r="I172" s="84"/>
      <c r="J172" s="85">
        <f>J15+J20+J30+J56+J68+J78+J91+J120+J152+J42+J62+J103+J138+J133+J96</f>
        <v>22375500</v>
      </c>
      <c r="K172" s="57">
        <f>K15+K20+K30+K56+K68+K78+K91+K120+K152+K42+K62+K103+K138+K133+K96</f>
        <v>775000</v>
      </c>
      <c r="L172" s="85">
        <f>L15+L20+L30+L56+L68+L78+L91+L120+L152+L42+L62+L103+L138+L133+L96</f>
        <v>23150500</v>
      </c>
    </row>
    <row r="173" s="12" customFormat="1" ht="14.25"/>
    <row r="174" spans="7:12" s="12" customFormat="1" ht="14.25">
      <c r="G174" s="13"/>
      <c r="H174" s="157"/>
      <c r="I174" s="157"/>
      <c r="J174" s="157"/>
      <c r="K174" s="157"/>
      <c r="L174" s="157"/>
    </row>
    <row r="175" spans="7:12" s="12" customFormat="1" ht="14.25">
      <c r="G175" s="157" t="s">
        <v>63</v>
      </c>
      <c r="H175" s="158"/>
      <c r="I175" s="158"/>
      <c r="J175" s="158"/>
      <c r="K175" s="158"/>
      <c r="L175" s="158"/>
    </row>
    <row r="176" spans="7:12" s="12" customFormat="1" ht="14.25">
      <c r="G176" s="13" t="s">
        <v>60</v>
      </c>
      <c r="H176" s="163" t="s">
        <v>194</v>
      </c>
      <c r="I176" s="163"/>
      <c r="J176" s="163"/>
      <c r="K176" s="163"/>
      <c r="L176" s="163"/>
    </row>
    <row r="177" spans="7:12" s="12" customFormat="1" ht="14.25">
      <c r="G177" s="13"/>
      <c r="H177" s="157"/>
      <c r="I177" s="157"/>
      <c r="J177" s="157"/>
      <c r="K177" s="157"/>
      <c r="L177" s="157"/>
    </row>
    <row r="178" spans="7:12" s="12" customFormat="1" ht="14.25">
      <c r="G178" s="13"/>
      <c r="H178" s="157"/>
      <c r="I178" s="157"/>
      <c r="J178" s="157"/>
      <c r="K178" s="157"/>
      <c r="L178" s="157"/>
    </row>
    <row r="179" spans="7:12" s="12" customFormat="1" ht="14.25">
      <c r="G179" s="13"/>
      <c r="H179" s="13"/>
      <c r="I179" s="13"/>
      <c r="J179" s="13"/>
      <c r="K179" s="13"/>
      <c r="L179" s="13"/>
    </row>
    <row r="180" spans="7:12" s="12" customFormat="1" ht="14.25">
      <c r="G180" s="13"/>
      <c r="H180" s="13"/>
      <c r="I180" s="13"/>
      <c r="J180" s="13"/>
      <c r="K180" s="13"/>
      <c r="L180" s="13"/>
    </row>
    <row r="181" spans="7:12" s="12" customFormat="1" ht="14.25">
      <c r="G181" s="13"/>
      <c r="H181" s="13"/>
      <c r="I181" s="13"/>
      <c r="J181" s="13"/>
      <c r="K181" s="13"/>
      <c r="L181" s="13"/>
    </row>
    <row r="182" spans="7:12" s="12" customFormat="1" ht="14.25">
      <c r="G182" s="13"/>
      <c r="H182" s="13"/>
      <c r="I182" s="13"/>
      <c r="J182" s="13"/>
      <c r="K182" s="13"/>
      <c r="L182" s="13"/>
    </row>
  </sheetData>
  <sheetProtection/>
  <mergeCells count="70">
    <mergeCell ref="B46:F46"/>
    <mergeCell ref="B44:F44"/>
    <mergeCell ref="B169:F169"/>
    <mergeCell ref="B157:F157"/>
    <mergeCell ref="B158:F158"/>
    <mergeCell ref="B165:F165"/>
    <mergeCell ref="B168:F168"/>
    <mergeCell ref="B166:F166"/>
    <mergeCell ref="B47:F47"/>
    <mergeCell ref="B60:F60"/>
    <mergeCell ref="B16:F16"/>
    <mergeCell ref="B20:F20"/>
    <mergeCell ref="B17:F17"/>
    <mergeCell ref="B19:F19"/>
    <mergeCell ref="B31:F31"/>
    <mergeCell ref="B30:F30"/>
    <mergeCell ref="B21:F21"/>
    <mergeCell ref="B23:F23"/>
    <mergeCell ref="B59:F59"/>
    <mergeCell ref="B81:F81"/>
    <mergeCell ref="B120:F120"/>
    <mergeCell ref="B85:F85"/>
    <mergeCell ref="B33:F33"/>
    <mergeCell ref="B68:F68"/>
    <mergeCell ref="B78:F78"/>
    <mergeCell ref="B69:F69"/>
    <mergeCell ref="B42:F42"/>
    <mergeCell ref="B61:F61"/>
    <mergeCell ref="B71:F71"/>
    <mergeCell ref="B86:F86"/>
    <mergeCell ref="B84:F84"/>
    <mergeCell ref="B32:F32"/>
    <mergeCell ref="B170:F170"/>
    <mergeCell ref="B25:F25"/>
    <mergeCell ref="B72:F72"/>
    <mergeCell ref="B82:F82"/>
    <mergeCell ref="B79:F79"/>
    <mergeCell ref="B83:F83"/>
    <mergeCell ref="H1:L1"/>
    <mergeCell ref="H2:L2"/>
    <mergeCell ref="H5:L5"/>
    <mergeCell ref="B12:L12"/>
    <mergeCell ref="B15:F15"/>
    <mergeCell ref="H3:L3"/>
    <mergeCell ref="H4:L4"/>
    <mergeCell ref="B164:F164"/>
    <mergeCell ref="B92:F92"/>
    <mergeCell ref="B124:F124"/>
    <mergeCell ref="B154:F154"/>
    <mergeCell ref="B155:F155"/>
    <mergeCell ref="B153:F153"/>
    <mergeCell ref="B152:F152"/>
    <mergeCell ref="B95:F95"/>
    <mergeCell ref="B94:F94"/>
    <mergeCell ref="H178:L178"/>
    <mergeCell ref="B56:F56"/>
    <mergeCell ref="H174:L174"/>
    <mergeCell ref="H176:L176"/>
    <mergeCell ref="H177:L177"/>
    <mergeCell ref="B91:F91"/>
    <mergeCell ref="B57:F57"/>
    <mergeCell ref="B123:F123"/>
    <mergeCell ref="B121:F121"/>
    <mergeCell ref="B156:F156"/>
    <mergeCell ref="G175:L175"/>
    <mergeCell ref="K7:L7"/>
    <mergeCell ref="K8:L8"/>
    <mergeCell ref="K9:L9"/>
    <mergeCell ref="K10:L10"/>
    <mergeCell ref="K11:L11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F139">
      <selection activeCell="I148" sqref="I148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87"/>
      <c r="B1" s="87"/>
      <c r="C1" s="87"/>
      <c r="D1" s="87"/>
      <c r="E1" s="87"/>
      <c r="F1" s="87"/>
      <c r="G1" s="197" t="s">
        <v>287</v>
      </c>
      <c r="H1" s="197"/>
      <c r="I1" s="197"/>
      <c r="J1" s="197"/>
    </row>
    <row r="2" spans="1:10" ht="15.75" customHeight="1">
      <c r="A2" s="87"/>
      <c r="B2" s="87"/>
      <c r="C2" s="87"/>
      <c r="D2" s="87"/>
      <c r="E2" s="87"/>
      <c r="F2" s="87"/>
      <c r="G2" s="198" t="s">
        <v>56</v>
      </c>
      <c r="H2" s="198"/>
      <c r="I2" s="198"/>
      <c r="J2" s="198"/>
    </row>
    <row r="3" spans="1:10" ht="15.75" customHeight="1">
      <c r="A3" s="87"/>
      <c r="B3" s="87"/>
      <c r="C3" s="87"/>
      <c r="D3" s="87"/>
      <c r="E3" s="87"/>
      <c r="F3" s="87"/>
      <c r="G3" s="198" t="s">
        <v>61</v>
      </c>
      <c r="H3" s="198"/>
      <c r="I3" s="198"/>
      <c r="J3" s="198"/>
    </row>
    <row r="4" spans="1:10" ht="15.75" customHeight="1">
      <c r="A4" s="87"/>
      <c r="B4" s="87"/>
      <c r="C4" s="87"/>
      <c r="D4" s="87"/>
      <c r="E4" s="87"/>
      <c r="F4" s="87"/>
      <c r="G4" s="198" t="s">
        <v>60</v>
      </c>
      <c r="H4" s="198"/>
      <c r="I4" s="198"/>
      <c r="J4" s="198"/>
    </row>
    <row r="5" spans="1:10" ht="14.25">
      <c r="A5" s="87"/>
      <c r="B5" s="87"/>
      <c r="C5" s="87"/>
      <c r="D5" s="87"/>
      <c r="E5" s="87"/>
      <c r="F5" s="87"/>
      <c r="G5" s="197" t="s">
        <v>276</v>
      </c>
      <c r="H5" s="197"/>
      <c r="I5" s="197"/>
      <c r="J5" s="197"/>
    </row>
    <row r="6" spans="1:10" ht="14.25">
      <c r="A6" s="87"/>
      <c r="B6" s="87"/>
      <c r="C6" s="87"/>
      <c r="D6" s="87"/>
      <c r="E6" s="87"/>
      <c r="F6" s="87"/>
      <c r="G6" s="88"/>
      <c r="H6" s="88"/>
      <c r="I6" s="88"/>
      <c r="J6" s="88"/>
    </row>
    <row r="7" spans="1:10" ht="14.25">
      <c r="A7" s="87"/>
      <c r="B7" s="87"/>
      <c r="C7" s="87"/>
      <c r="D7" s="87"/>
      <c r="E7" s="87"/>
      <c r="F7" s="87"/>
      <c r="G7" s="88"/>
      <c r="H7" s="88"/>
      <c r="I7" s="197" t="s">
        <v>195</v>
      </c>
      <c r="J7" s="200"/>
    </row>
    <row r="8" spans="1:10" ht="14.25">
      <c r="A8" s="87"/>
      <c r="B8" s="87"/>
      <c r="C8" s="87"/>
      <c r="D8" s="87"/>
      <c r="E8" s="87"/>
      <c r="F8" s="87"/>
      <c r="G8" s="88"/>
      <c r="H8" s="88"/>
      <c r="I8" s="88"/>
      <c r="J8" s="88" t="s">
        <v>56</v>
      </c>
    </row>
    <row r="9" spans="1:10" ht="14.25">
      <c r="A9" s="87"/>
      <c r="B9" s="87"/>
      <c r="C9" s="87"/>
      <c r="D9" s="87"/>
      <c r="E9" s="87"/>
      <c r="F9" s="87"/>
      <c r="G9" s="88"/>
      <c r="H9" s="88"/>
      <c r="I9" s="88"/>
      <c r="J9" s="88" t="s">
        <v>61</v>
      </c>
    </row>
    <row r="10" spans="1:10" ht="14.25">
      <c r="A10" s="87"/>
      <c r="B10" s="87"/>
      <c r="C10" s="87"/>
      <c r="D10" s="87"/>
      <c r="E10" s="87"/>
      <c r="F10" s="87"/>
      <c r="G10" s="88"/>
      <c r="H10" s="88"/>
      <c r="I10" s="88"/>
      <c r="J10" s="88" t="s">
        <v>60</v>
      </c>
    </row>
    <row r="11" spans="1:10" ht="14.25">
      <c r="A11" s="89"/>
      <c r="B11" s="89"/>
      <c r="C11" s="89"/>
      <c r="D11" s="89"/>
      <c r="E11" s="89"/>
      <c r="F11" s="89"/>
      <c r="G11" s="89"/>
      <c r="H11" s="89"/>
      <c r="I11" s="87"/>
      <c r="J11" s="90" t="s">
        <v>277</v>
      </c>
    </row>
    <row r="12" spans="1:10" ht="59.25" customHeight="1">
      <c r="A12" s="199" t="s">
        <v>278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ht="14.25">
      <c r="A13" s="89"/>
      <c r="B13" s="89"/>
      <c r="C13" s="89"/>
      <c r="D13" s="89"/>
      <c r="E13" s="89"/>
      <c r="F13" s="89"/>
      <c r="G13" s="89"/>
      <c r="H13" s="89"/>
      <c r="I13" s="89"/>
      <c r="J13" s="91"/>
    </row>
    <row r="14" spans="1:10" ht="28.5">
      <c r="A14" s="92"/>
      <c r="B14" s="92"/>
      <c r="C14" s="92"/>
      <c r="D14" s="93"/>
      <c r="E14" s="93"/>
      <c r="F14" s="94" t="s">
        <v>54</v>
      </c>
      <c r="G14" s="94" t="s">
        <v>53</v>
      </c>
      <c r="H14" s="94" t="s">
        <v>52</v>
      </c>
      <c r="I14" s="94" t="s">
        <v>181</v>
      </c>
      <c r="J14" s="94" t="s">
        <v>279</v>
      </c>
    </row>
    <row r="15" spans="1:10" ht="51.75" customHeight="1">
      <c r="A15" s="235" t="s">
        <v>51</v>
      </c>
      <c r="B15" s="235"/>
      <c r="C15" s="235"/>
      <c r="D15" s="235"/>
      <c r="E15" s="236"/>
      <c r="F15" s="95" t="s">
        <v>203</v>
      </c>
      <c r="G15" s="96" t="s">
        <v>75</v>
      </c>
      <c r="H15" s="97" t="s">
        <v>0</v>
      </c>
      <c r="I15" s="98">
        <f>I16</f>
        <v>50000</v>
      </c>
      <c r="J15" s="98">
        <f>J16</f>
        <v>5000</v>
      </c>
    </row>
    <row r="16" spans="1:10" ht="66.75" customHeight="1">
      <c r="A16" s="205" t="s">
        <v>50</v>
      </c>
      <c r="B16" s="205"/>
      <c r="C16" s="205"/>
      <c r="D16" s="205"/>
      <c r="E16" s="206"/>
      <c r="F16" s="101" t="s">
        <v>204</v>
      </c>
      <c r="G16" s="96" t="s">
        <v>76</v>
      </c>
      <c r="H16" s="102" t="s">
        <v>0</v>
      </c>
      <c r="I16" s="103">
        <f>I17</f>
        <v>50000</v>
      </c>
      <c r="J16" s="103">
        <f>J17</f>
        <v>5000</v>
      </c>
    </row>
    <row r="17" spans="1:10" ht="65.25" customHeight="1">
      <c r="A17" s="203" t="s">
        <v>49</v>
      </c>
      <c r="B17" s="203"/>
      <c r="C17" s="203"/>
      <c r="D17" s="203"/>
      <c r="E17" s="204"/>
      <c r="F17" s="106" t="s">
        <v>124</v>
      </c>
      <c r="G17" s="107" t="s">
        <v>145</v>
      </c>
      <c r="H17" s="108" t="s">
        <v>0</v>
      </c>
      <c r="I17" s="109">
        <f>I18</f>
        <v>50000</v>
      </c>
      <c r="J17" s="109">
        <f>J19</f>
        <v>5000</v>
      </c>
    </row>
    <row r="18" spans="1:10" ht="65.25" customHeight="1">
      <c r="A18" s="104"/>
      <c r="B18" s="104"/>
      <c r="C18" s="104"/>
      <c r="D18" s="104"/>
      <c r="E18" s="105"/>
      <c r="F18" s="110" t="s">
        <v>205</v>
      </c>
      <c r="G18" s="111" t="s">
        <v>77</v>
      </c>
      <c r="H18" s="108"/>
      <c r="I18" s="109">
        <f>I19</f>
        <v>50000</v>
      </c>
      <c r="J18" s="109">
        <f>J19</f>
        <v>5000</v>
      </c>
    </row>
    <row r="19" spans="1:10" ht="28.5">
      <c r="A19" s="207">
        <v>400</v>
      </c>
      <c r="B19" s="207"/>
      <c r="C19" s="207"/>
      <c r="D19" s="207"/>
      <c r="E19" s="208"/>
      <c r="F19" s="110" t="s">
        <v>2</v>
      </c>
      <c r="G19" s="112" t="s">
        <v>0</v>
      </c>
      <c r="H19" s="108">
        <v>200</v>
      </c>
      <c r="I19" s="109">
        <v>50000</v>
      </c>
      <c r="J19" s="109">
        <v>5000</v>
      </c>
    </row>
    <row r="20" spans="1:10" ht="48" customHeight="1">
      <c r="A20" s="209" t="s">
        <v>48</v>
      </c>
      <c r="B20" s="209"/>
      <c r="C20" s="209"/>
      <c r="D20" s="209"/>
      <c r="E20" s="210"/>
      <c r="F20" s="115" t="s">
        <v>206</v>
      </c>
      <c r="G20" s="116" t="s">
        <v>78</v>
      </c>
      <c r="H20" s="117" t="s">
        <v>0</v>
      </c>
      <c r="I20" s="118">
        <f>I21+I26</f>
        <v>70000</v>
      </c>
      <c r="J20" s="118">
        <f>J21+J26</f>
        <v>5000</v>
      </c>
    </row>
    <row r="21" spans="1:10" ht="42.75">
      <c r="A21" s="205" t="s">
        <v>47</v>
      </c>
      <c r="B21" s="205"/>
      <c r="C21" s="205"/>
      <c r="D21" s="205"/>
      <c r="E21" s="206"/>
      <c r="F21" s="106" t="s">
        <v>207</v>
      </c>
      <c r="G21" s="119" t="s">
        <v>79</v>
      </c>
      <c r="H21" s="120" t="s">
        <v>0</v>
      </c>
      <c r="I21" s="121">
        <f>I22</f>
        <v>50000</v>
      </c>
      <c r="J21" s="121">
        <f>J22</f>
        <v>5000</v>
      </c>
    </row>
    <row r="22" spans="1:10" ht="87.75" customHeight="1">
      <c r="A22" s="203" t="s">
        <v>46</v>
      </c>
      <c r="B22" s="203"/>
      <c r="C22" s="203"/>
      <c r="D22" s="203"/>
      <c r="E22" s="204"/>
      <c r="F22" s="106" t="s">
        <v>148</v>
      </c>
      <c r="G22" s="119" t="s">
        <v>144</v>
      </c>
      <c r="H22" s="122" t="s">
        <v>0</v>
      </c>
      <c r="I22" s="123">
        <f>I23</f>
        <v>50000</v>
      </c>
      <c r="J22" s="123">
        <f>J25+J24</f>
        <v>5000</v>
      </c>
    </row>
    <row r="23" spans="1:10" ht="53.25" customHeight="1">
      <c r="A23" s="104"/>
      <c r="B23" s="104"/>
      <c r="C23" s="104"/>
      <c r="D23" s="104"/>
      <c r="E23" s="105"/>
      <c r="F23" s="124" t="s">
        <v>208</v>
      </c>
      <c r="G23" s="125" t="s">
        <v>146</v>
      </c>
      <c r="H23" s="122"/>
      <c r="I23" s="123">
        <f>I24+I25</f>
        <v>50000</v>
      </c>
      <c r="J23" s="123">
        <f>J24+J25</f>
        <v>5000</v>
      </c>
    </row>
    <row r="24" spans="1:10" ht="28.5">
      <c r="A24" s="104"/>
      <c r="B24" s="104"/>
      <c r="C24" s="104"/>
      <c r="D24" s="104"/>
      <c r="E24" s="105"/>
      <c r="F24" s="110" t="s">
        <v>2</v>
      </c>
      <c r="G24" s="126"/>
      <c r="H24" s="122">
        <v>200</v>
      </c>
      <c r="I24" s="123">
        <v>40000</v>
      </c>
      <c r="J24" s="123">
        <v>5000</v>
      </c>
    </row>
    <row r="25" spans="1:10" ht="24" customHeight="1">
      <c r="A25" s="207">
        <v>500</v>
      </c>
      <c r="B25" s="207"/>
      <c r="C25" s="207"/>
      <c r="D25" s="207"/>
      <c r="E25" s="208"/>
      <c r="F25" s="124" t="s">
        <v>4</v>
      </c>
      <c r="G25" s="127" t="s">
        <v>0</v>
      </c>
      <c r="H25" s="122">
        <v>300</v>
      </c>
      <c r="I25" s="123">
        <v>10000</v>
      </c>
      <c r="J25" s="123">
        <v>0</v>
      </c>
    </row>
    <row r="26" spans="1:10" ht="52.5" customHeight="1">
      <c r="A26" s="128"/>
      <c r="B26" s="128"/>
      <c r="C26" s="128"/>
      <c r="D26" s="128"/>
      <c r="E26" s="129"/>
      <c r="F26" s="106" t="s">
        <v>209</v>
      </c>
      <c r="G26" s="127" t="s">
        <v>156</v>
      </c>
      <c r="H26" s="122"/>
      <c r="I26" s="123">
        <f aca="true" t="shared" si="0" ref="I26:J28">I27</f>
        <v>20000</v>
      </c>
      <c r="J26" s="123">
        <f t="shared" si="0"/>
        <v>0</v>
      </c>
    </row>
    <row r="27" spans="1:10" ht="54" customHeight="1">
      <c r="A27" s="128"/>
      <c r="B27" s="128"/>
      <c r="C27" s="128"/>
      <c r="D27" s="128"/>
      <c r="E27" s="129"/>
      <c r="F27" s="124" t="s">
        <v>157</v>
      </c>
      <c r="G27" s="127" t="s">
        <v>158</v>
      </c>
      <c r="H27" s="122"/>
      <c r="I27" s="123">
        <f t="shared" si="0"/>
        <v>20000</v>
      </c>
      <c r="J27" s="123">
        <f t="shared" si="0"/>
        <v>0</v>
      </c>
    </row>
    <row r="28" spans="1:10" ht="57.75" customHeight="1">
      <c r="A28" s="128"/>
      <c r="B28" s="128"/>
      <c r="C28" s="128"/>
      <c r="D28" s="128"/>
      <c r="E28" s="129"/>
      <c r="F28" s="124" t="s">
        <v>210</v>
      </c>
      <c r="G28" s="127" t="s">
        <v>159</v>
      </c>
      <c r="H28" s="122"/>
      <c r="I28" s="123">
        <f t="shared" si="0"/>
        <v>20000</v>
      </c>
      <c r="J28" s="123">
        <f t="shared" si="0"/>
        <v>0</v>
      </c>
    </row>
    <row r="29" spans="1:10" ht="33" customHeight="1">
      <c r="A29" s="128"/>
      <c r="B29" s="128"/>
      <c r="C29" s="128"/>
      <c r="D29" s="128"/>
      <c r="E29" s="129"/>
      <c r="F29" s="124" t="s">
        <v>4</v>
      </c>
      <c r="G29" s="127"/>
      <c r="H29" s="122">
        <v>300</v>
      </c>
      <c r="I29" s="123">
        <v>20000</v>
      </c>
      <c r="J29" s="123">
        <v>0</v>
      </c>
    </row>
    <row r="30" spans="1:10" ht="54" customHeight="1">
      <c r="A30" s="209" t="s">
        <v>45</v>
      </c>
      <c r="B30" s="209"/>
      <c r="C30" s="209"/>
      <c r="D30" s="209"/>
      <c r="E30" s="210"/>
      <c r="F30" s="115" t="s">
        <v>211</v>
      </c>
      <c r="G30" s="116" t="s">
        <v>80</v>
      </c>
      <c r="H30" s="117" t="s">
        <v>0</v>
      </c>
      <c r="I30" s="118">
        <f>I31+I34+I40</f>
        <v>1562427</v>
      </c>
      <c r="J30" s="118">
        <f>J31+J34+J40</f>
        <v>351801</v>
      </c>
    </row>
    <row r="31" spans="1:10" ht="15.75" customHeight="1" hidden="1">
      <c r="A31" s="205" t="s">
        <v>44</v>
      </c>
      <c r="B31" s="205"/>
      <c r="C31" s="205"/>
      <c r="D31" s="205"/>
      <c r="E31" s="206"/>
      <c r="F31" s="106" t="str">
        <f>'[1]Приложение №4'!G31</f>
        <v>Социальное обеспечение и иные выплаты населению</v>
      </c>
      <c r="G31" s="119" t="s">
        <v>81</v>
      </c>
      <c r="H31" s="120" t="s">
        <v>0</v>
      </c>
      <c r="I31" s="121">
        <v>0</v>
      </c>
      <c r="J31" s="121">
        <v>0</v>
      </c>
    </row>
    <row r="32" spans="1:10" ht="15.75" customHeight="1" hidden="1">
      <c r="A32" s="203" t="s">
        <v>43</v>
      </c>
      <c r="B32" s="203"/>
      <c r="C32" s="203"/>
      <c r="D32" s="203"/>
      <c r="E32" s="204"/>
      <c r="F32" s="124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2" s="119" t="s">
        <v>82</v>
      </c>
      <c r="H32" s="122" t="s">
        <v>0</v>
      </c>
      <c r="I32" s="123">
        <f>I33</f>
        <v>0</v>
      </c>
      <c r="J32" s="123">
        <f>J33</f>
        <v>0</v>
      </c>
    </row>
    <row r="33" spans="1:10" ht="46.5" customHeight="1" hidden="1">
      <c r="A33" s="207">
        <v>400</v>
      </c>
      <c r="B33" s="207"/>
      <c r="C33" s="207"/>
      <c r="D33" s="207"/>
      <c r="E33" s="208"/>
      <c r="F33" s="124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3" s="125" t="s">
        <v>83</v>
      </c>
      <c r="H33" s="122">
        <v>300</v>
      </c>
      <c r="I33" s="123">
        <v>0</v>
      </c>
      <c r="J33" s="123">
        <v>0</v>
      </c>
    </row>
    <row r="34" spans="1:10" ht="63" customHeight="1">
      <c r="A34" s="217" t="s">
        <v>42</v>
      </c>
      <c r="B34" s="217"/>
      <c r="C34" s="217"/>
      <c r="D34" s="217"/>
      <c r="E34" s="218"/>
      <c r="F34" s="106" t="s">
        <v>212</v>
      </c>
      <c r="G34" s="119" t="s">
        <v>81</v>
      </c>
      <c r="H34" s="120" t="s">
        <v>0</v>
      </c>
      <c r="I34" s="121">
        <f>I35</f>
        <v>444262</v>
      </c>
      <c r="J34" s="121">
        <f>J35</f>
        <v>351801</v>
      </c>
    </row>
    <row r="35" spans="1:10" ht="59.25" customHeight="1">
      <c r="A35" s="203" t="s">
        <v>41</v>
      </c>
      <c r="B35" s="203"/>
      <c r="C35" s="203"/>
      <c r="D35" s="203"/>
      <c r="E35" s="204"/>
      <c r="F35" s="101" t="s">
        <v>125</v>
      </c>
      <c r="G35" s="119" t="s">
        <v>82</v>
      </c>
      <c r="H35" s="120"/>
      <c r="I35" s="123">
        <f>I39</f>
        <v>444262</v>
      </c>
      <c r="J35" s="123">
        <f>J39</f>
        <v>351801</v>
      </c>
    </row>
    <row r="36" spans="1:10" ht="59.25" customHeight="1">
      <c r="A36" s="104"/>
      <c r="B36" s="104"/>
      <c r="C36" s="104"/>
      <c r="D36" s="104"/>
      <c r="E36" s="105"/>
      <c r="F36" s="110" t="s">
        <v>213</v>
      </c>
      <c r="G36" s="119" t="s">
        <v>171</v>
      </c>
      <c r="H36" s="120"/>
      <c r="I36" s="123">
        <v>141497</v>
      </c>
      <c r="J36" s="123">
        <v>139036</v>
      </c>
    </row>
    <row r="37" spans="1:10" ht="21.75" customHeight="1">
      <c r="A37" s="207">
        <v>500</v>
      </c>
      <c r="B37" s="207"/>
      <c r="C37" s="207"/>
      <c r="D37" s="207"/>
      <c r="E37" s="208"/>
      <c r="F37" s="124" t="s">
        <v>214</v>
      </c>
      <c r="G37" s="127" t="s">
        <v>171</v>
      </c>
      <c r="H37" s="120"/>
      <c r="I37" s="123">
        <v>202765</v>
      </c>
      <c r="J37" s="123">
        <v>202765</v>
      </c>
    </row>
    <row r="38" spans="1:10" ht="55.5" customHeight="1">
      <c r="A38" s="217" t="s">
        <v>40</v>
      </c>
      <c r="B38" s="217"/>
      <c r="C38" s="217"/>
      <c r="D38" s="217"/>
      <c r="E38" s="218"/>
      <c r="F38" s="124" t="s">
        <v>172</v>
      </c>
      <c r="G38" s="127" t="s">
        <v>171</v>
      </c>
      <c r="H38" s="122"/>
      <c r="I38" s="123">
        <v>100000</v>
      </c>
      <c r="J38" s="123">
        <v>10000</v>
      </c>
    </row>
    <row r="39" spans="1:10" ht="53.25" customHeight="1">
      <c r="A39" s="130"/>
      <c r="B39" s="130"/>
      <c r="C39" s="130"/>
      <c r="D39" s="130"/>
      <c r="E39" s="131"/>
      <c r="F39" s="124" t="s">
        <v>4</v>
      </c>
      <c r="G39" s="127" t="s">
        <v>0</v>
      </c>
      <c r="H39" s="108">
        <v>300</v>
      </c>
      <c r="I39" s="123">
        <f>I37+I38+I36</f>
        <v>444262</v>
      </c>
      <c r="J39" s="123">
        <f>J37+J38+J36</f>
        <v>351801</v>
      </c>
    </row>
    <row r="40" spans="1:10" ht="59.25" customHeight="1">
      <c r="A40" s="203" t="s">
        <v>39</v>
      </c>
      <c r="B40" s="203"/>
      <c r="C40" s="203"/>
      <c r="D40" s="203"/>
      <c r="E40" s="204"/>
      <c r="F40" s="106" t="s">
        <v>215</v>
      </c>
      <c r="G40" s="119" t="s">
        <v>219</v>
      </c>
      <c r="H40" s="120" t="s">
        <v>0</v>
      </c>
      <c r="I40" s="121">
        <f>I41</f>
        <v>1118165</v>
      </c>
      <c r="J40" s="121">
        <f>J41</f>
        <v>0</v>
      </c>
    </row>
    <row r="41" spans="1:10" ht="57.75" customHeight="1">
      <c r="A41" s="207">
        <v>200</v>
      </c>
      <c r="B41" s="207"/>
      <c r="C41" s="207"/>
      <c r="D41" s="207"/>
      <c r="E41" s="208"/>
      <c r="F41" s="106" t="s">
        <v>191</v>
      </c>
      <c r="G41" s="119" t="s">
        <v>221</v>
      </c>
      <c r="H41" s="120"/>
      <c r="I41" s="121">
        <f>I44</f>
        <v>1118165</v>
      </c>
      <c r="J41" s="121">
        <f>J44</f>
        <v>0</v>
      </c>
    </row>
    <row r="42" spans="1:10" ht="51" customHeight="1">
      <c r="A42" s="128"/>
      <c r="B42" s="128"/>
      <c r="C42" s="128"/>
      <c r="D42" s="128"/>
      <c r="E42" s="129"/>
      <c r="F42" s="106" t="s">
        <v>216</v>
      </c>
      <c r="G42" s="132" t="s">
        <v>280</v>
      </c>
      <c r="H42" s="120"/>
      <c r="I42" s="121">
        <v>1018165</v>
      </c>
      <c r="J42" s="121">
        <v>0</v>
      </c>
    </row>
    <row r="43" spans="1:10" ht="39" customHeight="1">
      <c r="A43" s="128"/>
      <c r="B43" s="128"/>
      <c r="C43" s="128"/>
      <c r="D43" s="128"/>
      <c r="E43" s="129"/>
      <c r="F43" s="106" t="s">
        <v>217</v>
      </c>
      <c r="G43" s="133" t="s">
        <v>220</v>
      </c>
      <c r="H43" s="122" t="s">
        <v>0</v>
      </c>
      <c r="I43" s="121">
        <v>100000</v>
      </c>
      <c r="J43" s="121">
        <v>0</v>
      </c>
    </row>
    <row r="44" spans="1:10" ht="65.25" customHeight="1">
      <c r="A44" s="209" t="s">
        <v>38</v>
      </c>
      <c r="B44" s="209"/>
      <c r="C44" s="209"/>
      <c r="D44" s="209"/>
      <c r="E44" s="210"/>
      <c r="F44" s="124" t="s">
        <v>14</v>
      </c>
      <c r="G44" s="127" t="s">
        <v>0</v>
      </c>
      <c r="H44" s="122">
        <v>400</v>
      </c>
      <c r="I44" s="123">
        <f>I42+I43</f>
        <v>1118165</v>
      </c>
      <c r="J44" s="123">
        <f>J42+J43</f>
        <v>0</v>
      </c>
    </row>
    <row r="45" spans="1:10" ht="65.25" customHeight="1">
      <c r="A45" s="113"/>
      <c r="B45" s="113"/>
      <c r="C45" s="113"/>
      <c r="D45" s="113"/>
      <c r="E45" s="114"/>
      <c r="F45" s="115" t="s">
        <v>222</v>
      </c>
      <c r="G45" s="116" t="s">
        <v>84</v>
      </c>
      <c r="H45" s="117" t="s">
        <v>0</v>
      </c>
      <c r="I45" s="118">
        <f>I46+I50+I54</f>
        <v>60000</v>
      </c>
      <c r="J45" s="118">
        <f>J46+J50+J54</f>
        <v>5000</v>
      </c>
    </row>
    <row r="46" spans="1:10" ht="65.25" customHeight="1">
      <c r="A46" s="113"/>
      <c r="B46" s="113"/>
      <c r="C46" s="113"/>
      <c r="D46" s="113"/>
      <c r="E46" s="114"/>
      <c r="F46" s="106" t="s">
        <v>223</v>
      </c>
      <c r="G46" s="119" t="s">
        <v>85</v>
      </c>
      <c r="H46" s="122" t="s">
        <v>0</v>
      </c>
      <c r="I46" s="121">
        <f>I48</f>
        <v>55000</v>
      </c>
      <c r="J46" s="121">
        <f>J48</f>
        <v>5000</v>
      </c>
    </row>
    <row r="47" spans="1:10" ht="69" customHeight="1">
      <c r="A47" s="113"/>
      <c r="B47" s="113"/>
      <c r="C47" s="113"/>
      <c r="D47" s="113"/>
      <c r="E47" s="114"/>
      <c r="F47" s="106" t="s">
        <v>147</v>
      </c>
      <c r="G47" s="119" t="s">
        <v>86</v>
      </c>
      <c r="H47" s="122"/>
      <c r="I47" s="121">
        <f>I48</f>
        <v>55000</v>
      </c>
      <c r="J47" s="121">
        <f>J48</f>
        <v>5000</v>
      </c>
    </row>
    <row r="48" spans="1:10" ht="48.75" customHeight="1">
      <c r="A48" s="113"/>
      <c r="B48" s="113"/>
      <c r="C48" s="113"/>
      <c r="D48" s="113"/>
      <c r="E48" s="114"/>
      <c r="F48" s="124" t="s">
        <v>224</v>
      </c>
      <c r="G48" s="134" t="s">
        <v>87</v>
      </c>
      <c r="H48" s="122"/>
      <c r="I48" s="123">
        <f>I49</f>
        <v>55000</v>
      </c>
      <c r="J48" s="123">
        <f>J49</f>
        <v>5000</v>
      </c>
    </row>
    <row r="49" spans="1:10" ht="52.5" customHeight="1">
      <c r="A49" s="205" t="s">
        <v>37</v>
      </c>
      <c r="B49" s="205"/>
      <c r="C49" s="205"/>
      <c r="D49" s="205"/>
      <c r="E49" s="206"/>
      <c r="F49" s="124" t="s">
        <v>2</v>
      </c>
      <c r="G49" s="125"/>
      <c r="H49" s="122">
        <v>200</v>
      </c>
      <c r="I49" s="123">
        <v>55000</v>
      </c>
      <c r="J49" s="123">
        <v>5000</v>
      </c>
    </row>
    <row r="50" spans="1:10" ht="44.25" customHeight="1">
      <c r="A50" s="99"/>
      <c r="B50" s="99"/>
      <c r="C50" s="99"/>
      <c r="D50" s="99"/>
      <c r="E50" s="100"/>
      <c r="F50" s="106" t="s">
        <v>225</v>
      </c>
      <c r="G50" s="119" t="s">
        <v>88</v>
      </c>
      <c r="H50" s="120" t="s">
        <v>0</v>
      </c>
      <c r="I50" s="121">
        <f>I52</f>
        <v>5000</v>
      </c>
      <c r="J50" s="121">
        <f>J52+J56</f>
        <v>0</v>
      </c>
    </row>
    <row r="51" spans="1:10" ht="52.5" customHeight="1">
      <c r="A51" s="203" t="s">
        <v>36</v>
      </c>
      <c r="B51" s="203"/>
      <c r="C51" s="203"/>
      <c r="D51" s="203"/>
      <c r="E51" s="204"/>
      <c r="F51" s="101" t="s">
        <v>190</v>
      </c>
      <c r="G51" s="119" t="s">
        <v>89</v>
      </c>
      <c r="H51" s="120"/>
      <c r="I51" s="121">
        <f>I52</f>
        <v>5000</v>
      </c>
      <c r="J51" s="121">
        <f>J52</f>
        <v>0</v>
      </c>
    </row>
    <row r="52" spans="1:10" ht="42.75">
      <c r="A52" s="203">
        <v>200</v>
      </c>
      <c r="B52" s="203"/>
      <c r="C52" s="203"/>
      <c r="D52" s="203"/>
      <c r="E52" s="204"/>
      <c r="F52" s="124" t="s">
        <v>226</v>
      </c>
      <c r="G52" s="125" t="s">
        <v>90</v>
      </c>
      <c r="H52" s="122" t="s">
        <v>0</v>
      </c>
      <c r="I52" s="123">
        <f>I53</f>
        <v>5000</v>
      </c>
      <c r="J52" s="123">
        <f>J53</f>
        <v>0</v>
      </c>
    </row>
    <row r="53" spans="1:10" ht="28.5">
      <c r="A53" s="128"/>
      <c r="B53" s="128"/>
      <c r="C53" s="128"/>
      <c r="D53" s="128"/>
      <c r="E53" s="129"/>
      <c r="F53" s="124" t="s">
        <v>2</v>
      </c>
      <c r="G53" s="127" t="s">
        <v>0</v>
      </c>
      <c r="H53" s="122">
        <v>200</v>
      </c>
      <c r="I53" s="123">
        <v>5000</v>
      </c>
      <c r="J53" s="123">
        <v>0</v>
      </c>
    </row>
    <row r="54" spans="1:10" ht="81.75" customHeight="1">
      <c r="A54" s="128"/>
      <c r="B54" s="128"/>
      <c r="C54" s="128"/>
      <c r="D54" s="128"/>
      <c r="E54" s="129"/>
      <c r="F54" s="106" t="s">
        <v>227</v>
      </c>
      <c r="G54" s="119" t="s">
        <v>160</v>
      </c>
      <c r="H54" s="122"/>
      <c r="I54" s="123">
        <v>0</v>
      </c>
      <c r="J54" s="123">
        <f>J55</f>
        <v>0</v>
      </c>
    </row>
    <row r="55" spans="1:10" ht="71.25" customHeight="1">
      <c r="A55" s="128"/>
      <c r="B55" s="128"/>
      <c r="C55" s="128"/>
      <c r="D55" s="128"/>
      <c r="E55" s="129"/>
      <c r="F55" s="135" t="s">
        <v>163</v>
      </c>
      <c r="G55" s="119" t="s">
        <v>161</v>
      </c>
      <c r="H55" s="122"/>
      <c r="I55" s="123">
        <f>I56</f>
        <v>0</v>
      </c>
      <c r="J55" s="123">
        <f>J56</f>
        <v>0</v>
      </c>
    </row>
    <row r="56" spans="1:10" ht="57">
      <c r="A56" s="128"/>
      <c r="B56" s="128"/>
      <c r="C56" s="128"/>
      <c r="D56" s="128"/>
      <c r="E56" s="129"/>
      <c r="F56" s="136" t="s">
        <v>228</v>
      </c>
      <c r="G56" s="127" t="s">
        <v>162</v>
      </c>
      <c r="H56" s="122"/>
      <c r="I56" s="123">
        <f>I57</f>
        <v>0</v>
      </c>
      <c r="J56" s="123">
        <f>J57</f>
        <v>0</v>
      </c>
    </row>
    <row r="57" spans="1:10" ht="50.25" customHeight="1">
      <c r="A57" s="209" t="s">
        <v>32</v>
      </c>
      <c r="B57" s="209"/>
      <c r="C57" s="209"/>
      <c r="D57" s="209"/>
      <c r="E57" s="210"/>
      <c r="F57" s="124" t="s">
        <v>2</v>
      </c>
      <c r="G57" s="127"/>
      <c r="H57" s="122">
        <v>200</v>
      </c>
      <c r="I57" s="123">
        <v>0</v>
      </c>
      <c r="J57" s="123">
        <v>0</v>
      </c>
    </row>
    <row r="58" spans="1:10" ht="50.25" customHeight="1">
      <c r="A58" s="205" t="s">
        <v>31</v>
      </c>
      <c r="B58" s="205"/>
      <c r="C58" s="205"/>
      <c r="D58" s="205"/>
      <c r="E58" s="206"/>
      <c r="F58" s="115" t="s">
        <v>229</v>
      </c>
      <c r="G58" s="116" t="s">
        <v>91</v>
      </c>
      <c r="H58" s="117" t="s">
        <v>0</v>
      </c>
      <c r="I58" s="118">
        <f>I59</f>
        <v>30000</v>
      </c>
      <c r="J58" s="118">
        <f>J59</f>
        <v>3000</v>
      </c>
    </row>
    <row r="59" spans="1:10" ht="51.75" customHeight="1">
      <c r="A59" s="203" t="s">
        <v>30</v>
      </c>
      <c r="B59" s="203"/>
      <c r="C59" s="203"/>
      <c r="D59" s="203"/>
      <c r="E59" s="204"/>
      <c r="F59" s="106" t="s">
        <v>230</v>
      </c>
      <c r="G59" s="119" t="s">
        <v>92</v>
      </c>
      <c r="H59" s="120" t="s">
        <v>0</v>
      </c>
      <c r="I59" s="121">
        <f>I60</f>
        <v>30000</v>
      </c>
      <c r="J59" s="121">
        <f>J60</f>
        <v>3000</v>
      </c>
    </row>
    <row r="60" spans="1:10" ht="51.75" customHeight="1">
      <c r="A60" s="104"/>
      <c r="B60" s="104"/>
      <c r="C60" s="104"/>
      <c r="D60" s="104"/>
      <c r="E60" s="105"/>
      <c r="F60" s="124" t="s">
        <v>231</v>
      </c>
      <c r="G60" s="119" t="s">
        <v>93</v>
      </c>
      <c r="H60" s="122" t="s">
        <v>0</v>
      </c>
      <c r="I60" s="123">
        <f>I62+I63</f>
        <v>30000</v>
      </c>
      <c r="J60" s="123">
        <f>J62+J63</f>
        <v>3000</v>
      </c>
    </row>
    <row r="61" spans="1:10" ht="42.75">
      <c r="A61" s="208">
        <v>600</v>
      </c>
      <c r="B61" s="227"/>
      <c r="C61" s="227"/>
      <c r="D61" s="227"/>
      <c r="E61" s="228"/>
      <c r="F61" s="106" t="s">
        <v>126</v>
      </c>
      <c r="G61" s="125" t="s">
        <v>94</v>
      </c>
      <c r="H61" s="122"/>
      <c r="I61" s="123">
        <f>I62</f>
        <v>30000</v>
      </c>
      <c r="J61" s="123">
        <f>J62</f>
        <v>3000</v>
      </c>
    </row>
    <row r="62" spans="1:10" ht="15.75" customHeight="1" hidden="1">
      <c r="A62" s="207">
        <v>800</v>
      </c>
      <c r="B62" s="207"/>
      <c r="C62" s="207"/>
      <c r="D62" s="207"/>
      <c r="E62" s="208"/>
      <c r="F62" s="124" t="s">
        <v>2</v>
      </c>
      <c r="G62" s="127" t="s">
        <v>0</v>
      </c>
      <c r="H62" s="122">
        <v>200</v>
      </c>
      <c r="I62" s="123">
        <v>30000</v>
      </c>
      <c r="J62" s="123">
        <v>3000</v>
      </c>
    </row>
    <row r="63" spans="1:10" ht="53.25" customHeight="1" hidden="1">
      <c r="A63" s="128"/>
      <c r="B63" s="128"/>
      <c r="C63" s="128"/>
      <c r="D63" s="128"/>
      <c r="E63" s="129"/>
      <c r="F63" s="124" t="s">
        <v>5</v>
      </c>
      <c r="G63" s="127" t="s">
        <v>0</v>
      </c>
      <c r="H63" s="122">
        <v>500</v>
      </c>
      <c r="I63" s="123">
        <v>0</v>
      </c>
      <c r="J63" s="123">
        <v>0</v>
      </c>
    </row>
    <row r="64" spans="1:10" ht="51" customHeight="1" hidden="1">
      <c r="A64" s="128"/>
      <c r="B64" s="128"/>
      <c r="C64" s="128"/>
      <c r="D64" s="128"/>
      <c r="E64" s="129"/>
      <c r="F64" s="115" t="s">
        <v>153</v>
      </c>
      <c r="G64" s="116" t="s">
        <v>95</v>
      </c>
      <c r="H64" s="122"/>
      <c r="I64" s="118">
        <f>I65</f>
        <v>0</v>
      </c>
      <c r="J64" s="118">
        <f>J65</f>
        <v>0</v>
      </c>
    </row>
    <row r="65" spans="1:10" ht="48" customHeight="1" hidden="1">
      <c r="A65" s="128"/>
      <c r="B65" s="128"/>
      <c r="C65" s="128"/>
      <c r="D65" s="128"/>
      <c r="E65" s="129"/>
      <c r="F65" s="101" t="s">
        <v>154</v>
      </c>
      <c r="G65" s="119" t="s">
        <v>96</v>
      </c>
      <c r="H65" s="108"/>
      <c r="I65" s="103">
        <f>I66</f>
        <v>0</v>
      </c>
      <c r="J65" s="103">
        <f>J66</f>
        <v>0</v>
      </c>
    </row>
    <row r="66" spans="1:10" ht="48" customHeight="1" hidden="1">
      <c r="A66" s="128"/>
      <c r="B66" s="128"/>
      <c r="C66" s="128"/>
      <c r="D66" s="128"/>
      <c r="E66" s="129"/>
      <c r="F66" s="110" t="s">
        <v>155</v>
      </c>
      <c r="G66" s="137" t="s">
        <v>97</v>
      </c>
      <c r="H66" s="108"/>
      <c r="I66" s="109">
        <f>I68+I69</f>
        <v>0</v>
      </c>
      <c r="J66" s="109">
        <f>J68+J69</f>
        <v>0</v>
      </c>
    </row>
    <row r="67" spans="1:10" ht="36.75" customHeight="1" hidden="1">
      <c r="A67" s="128"/>
      <c r="B67" s="128"/>
      <c r="C67" s="128"/>
      <c r="D67" s="128"/>
      <c r="E67" s="129"/>
      <c r="F67" s="101" t="s">
        <v>127</v>
      </c>
      <c r="G67" s="134" t="s">
        <v>98</v>
      </c>
      <c r="H67" s="108"/>
      <c r="I67" s="109">
        <f>I68</f>
        <v>0</v>
      </c>
      <c r="J67" s="109">
        <f>J68</f>
        <v>0</v>
      </c>
    </row>
    <row r="68" spans="1:10" ht="52.5" customHeight="1" hidden="1">
      <c r="A68" s="129"/>
      <c r="B68" s="138"/>
      <c r="C68" s="138"/>
      <c r="D68" s="138"/>
      <c r="E68" s="138"/>
      <c r="F68" s="110" t="s">
        <v>2</v>
      </c>
      <c r="G68" s="127"/>
      <c r="H68" s="108">
        <v>200</v>
      </c>
      <c r="I68" s="109">
        <v>0</v>
      </c>
      <c r="J68" s="109">
        <v>0</v>
      </c>
    </row>
    <row r="69" spans="1:10" ht="49.5" customHeight="1">
      <c r="A69" s="229" t="s">
        <v>29</v>
      </c>
      <c r="B69" s="230"/>
      <c r="C69" s="230"/>
      <c r="D69" s="230"/>
      <c r="E69" s="231"/>
      <c r="F69" s="124" t="s">
        <v>1</v>
      </c>
      <c r="G69" s="127"/>
      <c r="H69" s="108">
        <v>800</v>
      </c>
      <c r="I69" s="109">
        <v>0</v>
      </c>
      <c r="J69" s="109">
        <v>0</v>
      </c>
    </row>
    <row r="70" spans="1:10" ht="48" customHeight="1">
      <c r="A70" s="232" t="s">
        <v>28</v>
      </c>
      <c r="B70" s="233"/>
      <c r="C70" s="233"/>
      <c r="D70" s="233"/>
      <c r="E70" s="234"/>
      <c r="F70" s="115" t="s">
        <v>232</v>
      </c>
      <c r="G70" s="116" t="s">
        <v>99</v>
      </c>
      <c r="H70" s="117" t="s">
        <v>0</v>
      </c>
      <c r="I70" s="118">
        <f aca="true" t="shared" si="1" ref="I70:J73">I71</f>
        <v>30000</v>
      </c>
      <c r="J70" s="118">
        <f t="shared" si="1"/>
        <v>2000</v>
      </c>
    </row>
    <row r="71" spans="1:10" ht="48" customHeight="1">
      <c r="A71" s="100"/>
      <c r="B71" s="139"/>
      <c r="C71" s="139"/>
      <c r="D71" s="139"/>
      <c r="E71" s="139"/>
      <c r="F71" s="106" t="s">
        <v>233</v>
      </c>
      <c r="G71" s="119" t="s">
        <v>100</v>
      </c>
      <c r="H71" s="120" t="s">
        <v>0</v>
      </c>
      <c r="I71" s="121">
        <f>I73</f>
        <v>30000</v>
      </c>
      <c r="J71" s="121">
        <f>J73</f>
        <v>2000</v>
      </c>
    </row>
    <row r="72" spans="1:10" ht="49.5" customHeight="1">
      <c r="A72" s="203" t="s">
        <v>27</v>
      </c>
      <c r="B72" s="203"/>
      <c r="C72" s="203"/>
      <c r="D72" s="203"/>
      <c r="E72" s="204"/>
      <c r="F72" s="106" t="s">
        <v>128</v>
      </c>
      <c r="G72" s="119" t="s">
        <v>101</v>
      </c>
      <c r="H72" s="120"/>
      <c r="I72" s="121">
        <f>I73</f>
        <v>30000</v>
      </c>
      <c r="J72" s="121">
        <f>J73</f>
        <v>2000</v>
      </c>
    </row>
    <row r="73" spans="1:10" ht="42.75">
      <c r="A73" s="207">
        <v>600</v>
      </c>
      <c r="B73" s="207"/>
      <c r="C73" s="207"/>
      <c r="D73" s="207"/>
      <c r="E73" s="208"/>
      <c r="F73" s="124" t="s">
        <v>234</v>
      </c>
      <c r="G73" s="125" t="s">
        <v>102</v>
      </c>
      <c r="H73" s="122" t="s">
        <v>0</v>
      </c>
      <c r="I73" s="123">
        <f t="shared" si="1"/>
        <v>30000</v>
      </c>
      <c r="J73" s="123">
        <f t="shared" si="1"/>
        <v>2000</v>
      </c>
    </row>
    <row r="74" spans="1:10" ht="50.25" customHeight="1">
      <c r="A74" s="225" t="s">
        <v>26</v>
      </c>
      <c r="B74" s="225"/>
      <c r="C74" s="225"/>
      <c r="D74" s="225"/>
      <c r="E74" s="226"/>
      <c r="F74" s="124" t="s">
        <v>2</v>
      </c>
      <c r="G74" s="127" t="s">
        <v>0</v>
      </c>
      <c r="H74" s="122">
        <v>200</v>
      </c>
      <c r="I74" s="123">
        <v>30000</v>
      </c>
      <c r="J74" s="123">
        <v>2000</v>
      </c>
    </row>
    <row r="75" spans="1:10" ht="50.25" customHeight="1">
      <c r="A75" s="223" t="s">
        <v>25</v>
      </c>
      <c r="B75" s="223"/>
      <c r="C75" s="223"/>
      <c r="D75" s="223"/>
      <c r="E75" s="224"/>
      <c r="F75" s="95" t="s">
        <v>235</v>
      </c>
      <c r="G75" s="96" t="s">
        <v>103</v>
      </c>
      <c r="H75" s="97" t="s">
        <v>0</v>
      </c>
      <c r="I75" s="98">
        <f>I76+I80+I88</f>
        <v>180000</v>
      </c>
      <c r="J75" s="98">
        <f>J76+J80+J88</f>
        <v>5000</v>
      </c>
    </row>
    <row r="76" spans="1:10" ht="84" customHeight="1">
      <c r="A76" s="140"/>
      <c r="B76" s="140"/>
      <c r="C76" s="140"/>
      <c r="D76" s="140"/>
      <c r="E76" s="141"/>
      <c r="F76" s="101" t="s">
        <v>281</v>
      </c>
      <c r="G76" s="142" t="s">
        <v>104</v>
      </c>
      <c r="H76" s="102" t="s">
        <v>0</v>
      </c>
      <c r="I76" s="103">
        <f>I78</f>
        <v>100000</v>
      </c>
      <c r="J76" s="103">
        <f>J78</f>
        <v>5000</v>
      </c>
    </row>
    <row r="77" spans="1:10" ht="71.25">
      <c r="A77" s="219" t="s">
        <v>23</v>
      </c>
      <c r="B77" s="219"/>
      <c r="C77" s="219"/>
      <c r="D77" s="219"/>
      <c r="E77" s="220"/>
      <c r="F77" s="101" t="s">
        <v>129</v>
      </c>
      <c r="G77" s="142" t="s">
        <v>105</v>
      </c>
      <c r="H77" s="102"/>
      <c r="I77" s="103">
        <f>I78</f>
        <v>100000</v>
      </c>
      <c r="J77" s="103">
        <f>J78</f>
        <v>5000</v>
      </c>
    </row>
    <row r="78" spans="1:10" ht="42.75">
      <c r="A78" s="221">
        <v>500</v>
      </c>
      <c r="B78" s="221"/>
      <c r="C78" s="221"/>
      <c r="D78" s="221"/>
      <c r="E78" s="222"/>
      <c r="F78" s="110" t="s">
        <v>282</v>
      </c>
      <c r="G78" s="125" t="s">
        <v>106</v>
      </c>
      <c r="H78" s="108" t="s">
        <v>0</v>
      </c>
      <c r="I78" s="109">
        <f>I79</f>
        <v>100000</v>
      </c>
      <c r="J78" s="109">
        <f>J79</f>
        <v>5000</v>
      </c>
    </row>
    <row r="79" spans="1:10" ht="51.75" customHeight="1" hidden="1">
      <c r="A79" s="213" t="s">
        <v>22</v>
      </c>
      <c r="B79" s="213"/>
      <c r="C79" s="213"/>
      <c r="D79" s="213"/>
      <c r="E79" s="214"/>
      <c r="F79" s="110" t="s">
        <v>2</v>
      </c>
      <c r="G79" s="112" t="s">
        <v>0</v>
      </c>
      <c r="H79" s="108">
        <v>200</v>
      </c>
      <c r="I79" s="109">
        <v>100000</v>
      </c>
      <c r="J79" s="109">
        <v>5000</v>
      </c>
    </row>
    <row r="80" spans="1:10" ht="51.75" customHeight="1" hidden="1">
      <c r="A80" s="215" t="s">
        <v>21</v>
      </c>
      <c r="B80" s="215"/>
      <c r="C80" s="215"/>
      <c r="D80" s="215"/>
      <c r="E80" s="216"/>
      <c r="F80" s="101" t="s">
        <v>73</v>
      </c>
      <c r="G80" s="142" t="s">
        <v>24</v>
      </c>
      <c r="H80" s="102" t="s">
        <v>0</v>
      </c>
      <c r="I80" s="103"/>
      <c r="J80" s="103"/>
    </row>
    <row r="81" spans="1:10" ht="30.75" customHeight="1" hidden="1">
      <c r="A81" s="215">
        <v>200</v>
      </c>
      <c r="B81" s="215"/>
      <c r="C81" s="215"/>
      <c r="D81" s="215"/>
      <c r="E81" s="216"/>
      <c r="F81" s="110" t="s">
        <v>74</v>
      </c>
      <c r="G81" s="125" t="s">
        <v>65</v>
      </c>
      <c r="H81" s="108" t="s">
        <v>0</v>
      </c>
      <c r="I81" s="109"/>
      <c r="J81" s="109"/>
    </row>
    <row r="82" spans="1:10" ht="15.75" customHeight="1" hidden="1">
      <c r="A82" s="211">
        <v>800</v>
      </c>
      <c r="B82" s="211"/>
      <c r="C82" s="211"/>
      <c r="D82" s="211"/>
      <c r="E82" s="212"/>
      <c r="F82" s="110" t="s">
        <v>2</v>
      </c>
      <c r="G82" s="112" t="s">
        <v>0</v>
      </c>
      <c r="H82" s="108">
        <v>200</v>
      </c>
      <c r="I82" s="109"/>
      <c r="J82" s="109"/>
    </row>
    <row r="83" spans="1:10" ht="46.5" customHeight="1" hidden="1">
      <c r="A83" s="143"/>
      <c r="B83" s="143"/>
      <c r="C83" s="143"/>
      <c r="D83" s="143"/>
      <c r="E83" s="144"/>
      <c r="F83" s="110" t="s">
        <v>1</v>
      </c>
      <c r="G83" s="112" t="s">
        <v>0</v>
      </c>
      <c r="H83" s="108">
        <v>800</v>
      </c>
      <c r="I83" s="109"/>
      <c r="J83" s="109"/>
    </row>
    <row r="84" spans="1:10" ht="30.75" customHeight="1" hidden="1">
      <c r="A84" s="143"/>
      <c r="B84" s="143"/>
      <c r="C84" s="143"/>
      <c r="D84" s="143"/>
      <c r="E84" s="144"/>
      <c r="F84" s="106" t="s">
        <v>67</v>
      </c>
      <c r="G84" s="127" t="s">
        <v>64</v>
      </c>
      <c r="H84" s="108"/>
      <c r="I84" s="109"/>
      <c r="J84" s="109"/>
    </row>
    <row r="85" spans="1:10" ht="28.5">
      <c r="A85" s="143"/>
      <c r="B85" s="143"/>
      <c r="C85" s="143"/>
      <c r="D85" s="143"/>
      <c r="E85" s="144"/>
      <c r="F85" s="110" t="s">
        <v>2</v>
      </c>
      <c r="G85" s="112" t="s">
        <v>0</v>
      </c>
      <c r="H85" s="108">
        <v>200</v>
      </c>
      <c r="I85" s="109"/>
      <c r="J85" s="109"/>
    </row>
    <row r="86" spans="1:10" ht="42.75">
      <c r="A86" s="143"/>
      <c r="B86" s="143"/>
      <c r="C86" s="143"/>
      <c r="D86" s="143"/>
      <c r="E86" s="144"/>
      <c r="F86" s="101" t="s">
        <v>238</v>
      </c>
      <c r="G86" s="125" t="s">
        <v>130</v>
      </c>
      <c r="H86" s="108"/>
      <c r="I86" s="109">
        <f aca="true" t="shared" si="2" ref="I86:J88">I87</f>
        <v>80000</v>
      </c>
      <c r="J86" s="109">
        <f t="shared" si="2"/>
        <v>0</v>
      </c>
    </row>
    <row r="87" spans="1:10" ht="57">
      <c r="A87" s="143"/>
      <c r="B87" s="143"/>
      <c r="C87" s="143"/>
      <c r="D87" s="143"/>
      <c r="E87" s="144"/>
      <c r="F87" s="101" t="s">
        <v>133</v>
      </c>
      <c r="G87" s="134" t="s">
        <v>131</v>
      </c>
      <c r="H87" s="108"/>
      <c r="I87" s="109">
        <f t="shared" si="2"/>
        <v>80000</v>
      </c>
      <c r="J87" s="109">
        <f t="shared" si="2"/>
        <v>0</v>
      </c>
    </row>
    <row r="88" spans="1:10" ht="42.75">
      <c r="A88" s="143"/>
      <c r="B88" s="143"/>
      <c r="C88" s="143"/>
      <c r="D88" s="143"/>
      <c r="E88" s="144"/>
      <c r="F88" s="101" t="s">
        <v>239</v>
      </c>
      <c r="G88" s="125" t="s">
        <v>132</v>
      </c>
      <c r="H88" s="102"/>
      <c r="I88" s="109">
        <f t="shared" si="2"/>
        <v>80000</v>
      </c>
      <c r="J88" s="109">
        <f t="shared" si="2"/>
        <v>0</v>
      </c>
    </row>
    <row r="89" spans="1:10" ht="48" customHeight="1">
      <c r="A89" s="209" t="s">
        <v>20</v>
      </c>
      <c r="B89" s="209"/>
      <c r="C89" s="209"/>
      <c r="D89" s="209"/>
      <c r="E89" s="210"/>
      <c r="F89" s="110" t="s">
        <v>2</v>
      </c>
      <c r="G89" s="112"/>
      <c r="H89" s="108">
        <v>200</v>
      </c>
      <c r="I89" s="109">
        <v>80000</v>
      </c>
      <c r="J89" s="109">
        <v>0</v>
      </c>
    </row>
    <row r="90" spans="1:10" ht="40.5">
      <c r="A90" s="205" t="s">
        <v>19</v>
      </c>
      <c r="B90" s="205"/>
      <c r="C90" s="205"/>
      <c r="D90" s="205"/>
      <c r="E90" s="206"/>
      <c r="F90" s="115" t="s">
        <v>240</v>
      </c>
      <c r="G90" s="116" t="s">
        <v>107</v>
      </c>
      <c r="H90" s="117" t="s">
        <v>0</v>
      </c>
      <c r="I90" s="118">
        <f aca="true" t="shared" si="3" ref="I90:J93">I91</f>
        <v>0</v>
      </c>
      <c r="J90" s="118">
        <f t="shared" si="3"/>
        <v>0</v>
      </c>
    </row>
    <row r="91" spans="1:10" ht="57">
      <c r="A91" s="99"/>
      <c r="B91" s="99"/>
      <c r="C91" s="99"/>
      <c r="D91" s="99"/>
      <c r="E91" s="100"/>
      <c r="F91" s="106" t="s">
        <v>241</v>
      </c>
      <c r="G91" s="119" t="s">
        <v>109</v>
      </c>
      <c r="H91" s="120" t="s">
        <v>0</v>
      </c>
      <c r="I91" s="121">
        <f>I93</f>
        <v>0</v>
      </c>
      <c r="J91" s="121">
        <f>J93</f>
        <v>0</v>
      </c>
    </row>
    <row r="92" spans="1:10" ht="66.75" customHeight="1">
      <c r="A92" s="203" t="s">
        <v>18</v>
      </c>
      <c r="B92" s="203"/>
      <c r="C92" s="203"/>
      <c r="D92" s="203"/>
      <c r="E92" s="204"/>
      <c r="F92" s="106" t="s">
        <v>134</v>
      </c>
      <c r="G92" s="119" t="s">
        <v>108</v>
      </c>
      <c r="H92" s="120"/>
      <c r="I92" s="121">
        <f>I93</f>
        <v>0</v>
      </c>
      <c r="J92" s="121">
        <f>J93</f>
        <v>0</v>
      </c>
    </row>
    <row r="93" spans="1:10" ht="42.75">
      <c r="A93" s="207">
        <v>800</v>
      </c>
      <c r="B93" s="207"/>
      <c r="C93" s="207"/>
      <c r="D93" s="207"/>
      <c r="E93" s="208"/>
      <c r="F93" s="124" t="s">
        <v>242</v>
      </c>
      <c r="G93" s="125" t="s">
        <v>110</v>
      </c>
      <c r="H93" s="122" t="s">
        <v>0</v>
      </c>
      <c r="I93" s="123">
        <f t="shared" si="3"/>
        <v>0</v>
      </c>
      <c r="J93" s="123">
        <f t="shared" si="3"/>
        <v>0</v>
      </c>
    </row>
    <row r="94" spans="1:10" ht="28.5">
      <c r="A94" s="128"/>
      <c r="B94" s="128"/>
      <c r="C94" s="128"/>
      <c r="D94" s="128"/>
      <c r="E94" s="129"/>
      <c r="F94" s="124" t="s">
        <v>2</v>
      </c>
      <c r="G94" s="127" t="s">
        <v>0</v>
      </c>
      <c r="H94" s="122">
        <v>200</v>
      </c>
      <c r="I94" s="123">
        <v>0</v>
      </c>
      <c r="J94" s="123">
        <v>0</v>
      </c>
    </row>
    <row r="95" spans="1:10" ht="27">
      <c r="A95" s="128"/>
      <c r="B95" s="128"/>
      <c r="C95" s="128"/>
      <c r="D95" s="128"/>
      <c r="E95" s="129"/>
      <c r="F95" s="115" t="s">
        <v>243</v>
      </c>
      <c r="G95" s="116" t="s">
        <v>249</v>
      </c>
      <c r="H95" s="117"/>
      <c r="I95" s="118">
        <f>I96</f>
        <v>33650</v>
      </c>
      <c r="J95" s="118">
        <f>J96</f>
        <v>33650</v>
      </c>
    </row>
    <row r="96" spans="1:10" ht="28.5">
      <c r="A96" s="128"/>
      <c r="B96" s="128"/>
      <c r="C96" s="128"/>
      <c r="D96" s="128"/>
      <c r="E96" s="129"/>
      <c r="F96" s="124" t="s">
        <v>244</v>
      </c>
      <c r="G96" s="127" t="s">
        <v>250</v>
      </c>
      <c r="H96" s="122"/>
      <c r="I96" s="123">
        <f>I97</f>
        <v>33650</v>
      </c>
      <c r="J96" s="123">
        <f>J97</f>
        <v>33650</v>
      </c>
    </row>
    <row r="97" spans="1:10" ht="28.5">
      <c r="A97" s="128"/>
      <c r="B97" s="128"/>
      <c r="C97" s="128"/>
      <c r="D97" s="128"/>
      <c r="E97" s="129"/>
      <c r="F97" s="124" t="s">
        <v>245</v>
      </c>
      <c r="G97" s="127" t="s">
        <v>251</v>
      </c>
      <c r="H97" s="122"/>
      <c r="I97" s="123">
        <f>I98+I100</f>
        <v>33650</v>
      </c>
      <c r="J97" s="123">
        <f>J98+J100</f>
        <v>33650</v>
      </c>
    </row>
    <row r="98" spans="1:10" ht="34.5" customHeight="1">
      <c r="A98" s="128"/>
      <c r="B98" s="128"/>
      <c r="C98" s="128"/>
      <c r="D98" s="128"/>
      <c r="E98" s="129"/>
      <c r="F98" s="124" t="s">
        <v>246</v>
      </c>
      <c r="G98" s="127" t="s">
        <v>252</v>
      </c>
      <c r="H98" s="122"/>
      <c r="I98" s="123">
        <f>I99</f>
        <v>3000</v>
      </c>
      <c r="J98" s="123">
        <f>J99</f>
        <v>3000</v>
      </c>
    </row>
    <row r="99" spans="1:10" ht="14.25">
      <c r="A99" s="128"/>
      <c r="B99" s="128"/>
      <c r="C99" s="128"/>
      <c r="D99" s="128"/>
      <c r="E99" s="129"/>
      <c r="F99" s="124" t="s">
        <v>247</v>
      </c>
      <c r="G99" s="127"/>
      <c r="H99" s="122">
        <v>800</v>
      </c>
      <c r="I99" s="123">
        <v>3000</v>
      </c>
      <c r="J99" s="123">
        <v>3000</v>
      </c>
    </row>
    <row r="100" spans="1:10" ht="57">
      <c r="A100" s="128"/>
      <c r="B100" s="128"/>
      <c r="C100" s="128"/>
      <c r="D100" s="128"/>
      <c r="E100" s="129"/>
      <c r="F100" s="145" t="s">
        <v>248</v>
      </c>
      <c r="G100" s="127" t="s">
        <v>253</v>
      </c>
      <c r="H100" s="122"/>
      <c r="I100" s="123">
        <f>I101</f>
        <v>30650</v>
      </c>
      <c r="J100" s="123">
        <f>J101</f>
        <v>30650</v>
      </c>
    </row>
    <row r="101" spans="1:10" ht="14.25">
      <c r="A101" s="128"/>
      <c r="B101" s="128"/>
      <c r="C101" s="128"/>
      <c r="D101" s="128"/>
      <c r="E101" s="129"/>
      <c r="F101" s="124" t="s">
        <v>247</v>
      </c>
      <c r="G101" s="127"/>
      <c r="H101" s="122">
        <v>800</v>
      </c>
      <c r="I101" s="123">
        <v>30650</v>
      </c>
      <c r="J101" s="123">
        <v>30650</v>
      </c>
    </row>
    <row r="102" spans="1:10" ht="35.25" customHeight="1">
      <c r="A102" s="128"/>
      <c r="B102" s="128"/>
      <c r="C102" s="128"/>
      <c r="D102" s="128"/>
      <c r="E102" s="129"/>
      <c r="F102" s="115" t="s">
        <v>275</v>
      </c>
      <c r="G102" s="116" t="s">
        <v>111</v>
      </c>
      <c r="H102" s="122"/>
      <c r="I102" s="118">
        <f>I103+I107+I111</f>
        <v>305000</v>
      </c>
      <c r="J102" s="118">
        <f>J103+J107+J111</f>
        <v>227000</v>
      </c>
    </row>
    <row r="103" spans="1:10" ht="49.5" customHeight="1">
      <c r="A103" s="128"/>
      <c r="B103" s="128"/>
      <c r="C103" s="128"/>
      <c r="D103" s="128"/>
      <c r="E103" s="129"/>
      <c r="F103" s="106" t="s">
        <v>254</v>
      </c>
      <c r="G103" s="119" t="s">
        <v>112</v>
      </c>
      <c r="H103" s="122"/>
      <c r="I103" s="121">
        <f>I105</f>
        <v>10000</v>
      </c>
      <c r="J103" s="121">
        <f>J105</f>
        <v>0</v>
      </c>
    </row>
    <row r="104" spans="1:10" ht="50.25" customHeight="1">
      <c r="A104" s="128"/>
      <c r="B104" s="128"/>
      <c r="C104" s="128"/>
      <c r="D104" s="128"/>
      <c r="E104" s="129"/>
      <c r="F104" s="101" t="s">
        <v>135</v>
      </c>
      <c r="G104" s="119" t="s">
        <v>113</v>
      </c>
      <c r="H104" s="122"/>
      <c r="I104" s="121">
        <f>I105</f>
        <v>10000</v>
      </c>
      <c r="J104" s="121">
        <f>J105</f>
        <v>0</v>
      </c>
    </row>
    <row r="105" spans="1:10" ht="54.75" customHeight="1">
      <c r="A105" s="128"/>
      <c r="B105" s="128"/>
      <c r="C105" s="128"/>
      <c r="D105" s="128"/>
      <c r="E105" s="129"/>
      <c r="F105" s="110" t="s">
        <v>255</v>
      </c>
      <c r="G105" s="125" t="s">
        <v>114</v>
      </c>
      <c r="H105" s="122"/>
      <c r="I105" s="123">
        <f>I106</f>
        <v>10000</v>
      </c>
      <c r="J105" s="123">
        <f>J106</f>
        <v>0</v>
      </c>
    </row>
    <row r="106" spans="1:10" ht="68.25" customHeight="1">
      <c r="A106" s="128"/>
      <c r="B106" s="128"/>
      <c r="C106" s="128"/>
      <c r="D106" s="128"/>
      <c r="E106" s="129"/>
      <c r="F106" s="124" t="s">
        <v>2</v>
      </c>
      <c r="G106" s="127"/>
      <c r="H106" s="122">
        <v>200</v>
      </c>
      <c r="I106" s="123">
        <v>10000</v>
      </c>
      <c r="J106" s="123">
        <v>0</v>
      </c>
    </row>
    <row r="107" spans="1:10" ht="35.25" customHeight="1">
      <c r="A107" s="128"/>
      <c r="B107" s="128"/>
      <c r="C107" s="128"/>
      <c r="D107" s="128"/>
      <c r="E107" s="129"/>
      <c r="F107" s="106" t="s">
        <v>256</v>
      </c>
      <c r="G107" s="119" t="s">
        <v>115</v>
      </c>
      <c r="H107" s="122"/>
      <c r="I107" s="121">
        <f>I109</f>
        <v>50000</v>
      </c>
      <c r="J107" s="121">
        <f>J109</f>
        <v>5000</v>
      </c>
    </row>
    <row r="108" spans="1:10" ht="69" customHeight="1">
      <c r="A108" s="209" t="s">
        <v>17</v>
      </c>
      <c r="B108" s="209"/>
      <c r="C108" s="209"/>
      <c r="D108" s="209"/>
      <c r="E108" s="210"/>
      <c r="F108" s="101" t="s">
        <v>136</v>
      </c>
      <c r="G108" s="119" t="s">
        <v>116</v>
      </c>
      <c r="H108" s="122"/>
      <c r="I108" s="121">
        <f>I109</f>
        <v>50000</v>
      </c>
      <c r="J108" s="121">
        <f>J109</f>
        <v>5000</v>
      </c>
    </row>
    <row r="109" spans="1:10" ht="64.5" customHeight="1">
      <c r="A109" s="205" t="s">
        <v>16</v>
      </c>
      <c r="B109" s="205"/>
      <c r="C109" s="205"/>
      <c r="D109" s="205"/>
      <c r="E109" s="206"/>
      <c r="F109" s="110" t="s">
        <v>257</v>
      </c>
      <c r="G109" s="125" t="s">
        <v>117</v>
      </c>
      <c r="H109" s="122"/>
      <c r="I109" s="123">
        <f>I110</f>
        <v>50000</v>
      </c>
      <c r="J109" s="123">
        <f>J110</f>
        <v>5000</v>
      </c>
    </row>
    <row r="110" spans="1:10" ht="64.5" customHeight="1">
      <c r="A110" s="99"/>
      <c r="B110" s="99"/>
      <c r="C110" s="99"/>
      <c r="D110" s="99"/>
      <c r="E110" s="100"/>
      <c r="F110" s="124" t="s">
        <v>2</v>
      </c>
      <c r="G110" s="127"/>
      <c r="H110" s="122">
        <v>200</v>
      </c>
      <c r="I110" s="123">
        <v>50000</v>
      </c>
      <c r="J110" s="123">
        <v>5000</v>
      </c>
    </row>
    <row r="111" spans="1:10" ht="54" customHeight="1">
      <c r="A111" s="203" t="s">
        <v>15</v>
      </c>
      <c r="B111" s="203"/>
      <c r="C111" s="203"/>
      <c r="D111" s="203"/>
      <c r="E111" s="204"/>
      <c r="F111" s="106" t="s">
        <v>258</v>
      </c>
      <c r="G111" s="142" t="s">
        <v>166</v>
      </c>
      <c r="H111" s="108" t="s">
        <v>0</v>
      </c>
      <c r="I111" s="123">
        <f>I112</f>
        <v>245000</v>
      </c>
      <c r="J111" s="123">
        <f>J112</f>
        <v>222000</v>
      </c>
    </row>
    <row r="112" spans="1:10" ht="42.75">
      <c r="A112" s="203">
        <v>200</v>
      </c>
      <c r="B112" s="203"/>
      <c r="C112" s="203"/>
      <c r="D112" s="203"/>
      <c r="E112" s="204"/>
      <c r="F112" s="106" t="s">
        <v>169</v>
      </c>
      <c r="G112" s="142" t="s">
        <v>167</v>
      </c>
      <c r="H112" s="108"/>
      <c r="I112" s="123">
        <f>I113</f>
        <v>245000</v>
      </c>
      <c r="J112" s="123">
        <f>J113</f>
        <v>222000</v>
      </c>
    </row>
    <row r="113" spans="1:10" ht="42.75">
      <c r="A113" s="128"/>
      <c r="B113" s="128"/>
      <c r="C113" s="128"/>
      <c r="D113" s="128"/>
      <c r="E113" s="129"/>
      <c r="F113" s="124" t="s">
        <v>259</v>
      </c>
      <c r="G113" s="146" t="s">
        <v>168</v>
      </c>
      <c r="H113" s="108" t="s">
        <v>0</v>
      </c>
      <c r="I113" s="123">
        <f>I114+I115</f>
        <v>245000</v>
      </c>
      <c r="J113" s="123">
        <f>J114+J115</f>
        <v>222000</v>
      </c>
    </row>
    <row r="114" spans="1:10" ht="57">
      <c r="A114" s="128"/>
      <c r="B114" s="128"/>
      <c r="C114" s="128"/>
      <c r="D114" s="128"/>
      <c r="E114" s="129"/>
      <c r="F114" s="110" t="s">
        <v>3</v>
      </c>
      <c r="G114" s="147"/>
      <c r="H114" s="108">
        <v>100</v>
      </c>
      <c r="I114" s="123">
        <v>222000</v>
      </c>
      <c r="J114" s="123">
        <v>222000</v>
      </c>
    </row>
    <row r="115" spans="1:10" ht="28.5">
      <c r="A115" s="128"/>
      <c r="B115" s="128"/>
      <c r="C115" s="128"/>
      <c r="D115" s="128"/>
      <c r="E115" s="129"/>
      <c r="F115" s="110" t="s">
        <v>2</v>
      </c>
      <c r="G115" s="147"/>
      <c r="H115" s="108">
        <v>200</v>
      </c>
      <c r="I115" s="123">
        <v>23000</v>
      </c>
      <c r="J115" s="123">
        <v>0</v>
      </c>
    </row>
    <row r="116" spans="1:10" ht="40.5">
      <c r="A116" s="128"/>
      <c r="B116" s="128"/>
      <c r="C116" s="128"/>
      <c r="D116" s="128"/>
      <c r="E116" s="129"/>
      <c r="F116" s="115" t="s">
        <v>260</v>
      </c>
      <c r="G116" s="116" t="s">
        <v>118</v>
      </c>
      <c r="H116" s="117" t="s">
        <v>0</v>
      </c>
      <c r="I116" s="118">
        <f>I117</f>
        <v>5743196</v>
      </c>
      <c r="J116" s="118">
        <f>J117</f>
        <v>6069196</v>
      </c>
    </row>
    <row r="117" spans="1:10" ht="57">
      <c r="A117" s="128"/>
      <c r="B117" s="128"/>
      <c r="C117" s="128"/>
      <c r="D117" s="128"/>
      <c r="E117" s="129"/>
      <c r="F117" s="106" t="s">
        <v>261</v>
      </c>
      <c r="G117" s="119" t="s">
        <v>119</v>
      </c>
      <c r="H117" s="120" t="s">
        <v>0</v>
      </c>
      <c r="I117" s="121">
        <f>I118</f>
        <v>5743196</v>
      </c>
      <c r="J117" s="121">
        <f>J118</f>
        <v>6069196</v>
      </c>
    </row>
    <row r="118" spans="1:10" ht="42.75">
      <c r="A118" s="128"/>
      <c r="B118" s="128"/>
      <c r="C118" s="128"/>
      <c r="D118" s="128"/>
      <c r="E118" s="129"/>
      <c r="F118" s="148" t="s">
        <v>143</v>
      </c>
      <c r="G118" s="119" t="s">
        <v>120</v>
      </c>
      <c r="H118" s="120"/>
      <c r="I118" s="121">
        <f>I119+I121+I123+I125</f>
        <v>5743196</v>
      </c>
      <c r="J118" s="121">
        <f>J119+J121+J123+J125</f>
        <v>6069196</v>
      </c>
    </row>
    <row r="119" spans="1:10" ht="42.75">
      <c r="A119" s="128"/>
      <c r="B119" s="128"/>
      <c r="C119" s="128"/>
      <c r="D119" s="128"/>
      <c r="E119" s="129"/>
      <c r="F119" s="124" t="s">
        <v>262</v>
      </c>
      <c r="G119" s="125" t="s">
        <v>121</v>
      </c>
      <c r="H119" s="122" t="s">
        <v>0</v>
      </c>
      <c r="I119" s="123">
        <f>I120</f>
        <v>2155760</v>
      </c>
      <c r="J119" s="123">
        <f>J120</f>
        <v>2481760</v>
      </c>
    </row>
    <row r="120" spans="1:10" ht="28.5">
      <c r="A120" s="128"/>
      <c r="B120" s="128"/>
      <c r="C120" s="128"/>
      <c r="D120" s="128"/>
      <c r="E120" s="129"/>
      <c r="F120" s="124" t="s">
        <v>2</v>
      </c>
      <c r="G120" s="127" t="s">
        <v>0</v>
      </c>
      <c r="H120" s="122">
        <v>200</v>
      </c>
      <c r="I120" s="123">
        <v>2155760</v>
      </c>
      <c r="J120" s="123">
        <v>2481760</v>
      </c>
    </row>
    <row r="121" spans="1:10" ht="28.5">
      <c r="A121" s="128"/>
      <c r="B121" s="128"/>
      <c r="C121" s="128"/>
      <c r="D121" s="128"/>
      <c r="E121" s="129"/>
      <c r="F121" s="124" t="s">
        <v>182</v>
      </c>
      <c r="G121" s="127" t="s">
        <v>165</v>
      </c>
      <c r="H121" s="122"/>
      <c r="I121" s="123">
        <f>I122</f>
        <v>2151542</v>
      </c>
      <c r="J121" s="123">
        <f>J122</f>
        <v>2151542</v>
      </c>
    </row>
    <row r="122" spans="1:10" ht="28.5">
      <c r="A122" s="128"/>
      <c r="B122" s="128"/>
      <c r="C122" s="128"/>
      <c r="D122" s="128"/>
      <c r="E122" s="129"/>
      <c r="F122" s="124" t="s">
        <v>2</v>
      </c>
      <c r="G122" s="127" t="s">
        <v>0</v>
      </c>
      <c r="H122" s="122">
        <v>200</v>
      </c>
      <c r="I122" s="123">
        <v>2151542</v>
      </c>
      <c r="J122" s="123">
        <v>2151542</v>
      </c>
    </row>
    <row r="123" spans="1:10" ht="28.5">
      <c r="A123" s="128"/>
      <c r="B123" s="128"/>
      <c r="C123" s="128"/>
      <c r="D123" s="128"/>
      <c r="E123" s="129"/>
      <c r="F123" s="124" t="s">
        <v>283</v>
      </c>
      <c r="G123" s="127" t="s">
        <v>184</v>
      </c>
      <c r="H123" s="122"/>
      <c r="I123" s="123">
        <f>I124</f>
        <v>113240</v>
      </c>
      <c r="J123" s="123">
        <f>J124</f>
        <v>113240</v>
      </c>
    </row>
    <row r="124" spans="1:10" ht="28.5">
      <c r="A124" s="128"/>
      <c r="B124" s="128"/>
      <c r="C124" s="128"/>
      <c r="D124" s="128"/>
      <c r="E124" s="129"/>
      <c r="F124" s="124" t="s">
        <v>2</v>
      </c>
      <c r="G124" s="127" t="s">
        <v>0</v>
      </c>
      <c r="H124" s="122">
        <v>200</v>
      </c>
      <c r="I124" s="123">
        <v>113240</v>
      </c>
      <c r="J124" s="123">
        <v>113240</v>
      </c>
    </row>
    <row r="125" spans="1:10" ht="42.75">
      <c r="A125" s="128"/>
      <c r="B125" s="128"/>
      <c r="C125" s="128"/>
      <c r="D125" s="128"/>
      <c r="E125" s="129"/>
      <c r="F125" s="124" t="s">
        <v>284</v>
      </c>
      <c r="G125" s="127" t="s">
        <v>285</v>
      </c>
      <c r="H125" s="122"/>
      <c r="I125" s="123">
        <f>I126</f>
        <v>1322654</v>
      </c>
      <c r="J125" s="123">
        <f>J126</f>
        <v>1322654</v>
      </c>
    </row>
    <row r="126" spans="1:10" ht="28.5">
      <c r="A126" s="128"/>
      <c r="B126" s="128"/>
      <c r="C126" s="128"/>
      <c r="D126" s="128"/>
      <c r="E126" s="129"/>
      <c r="F126" s="124" t="s">
        <v>2</v>
      </c>
      <c r="G126" s="127"/>
      <c r="H126" s="122">
        <v>200</v>
      </c>
      <c r="I126" s="123">
        <v>1322654</v>
      </c>
      <c r="J126" s="123">
        <v>1322654</v>
      </c>
    </row>
    <row r="127" spans="1:10" ht="40.5">
      <c r="A127" s="128"/>
      <c r="B127" s="128"/>
      <c r="C127" s="128"/>
      <c r="D127" s="128"/>
      <c r="E127" s="129"/>
      <c r="F127" s="115" t="s">
        <v>264</v>
      </c>
      <c r="G127" s="116" t="s">
        <v>185</v>
      </c>
      <c r="H127" s="117"/>
      <c r="I127" s="118">
        <f aca="true" t="shared" si="4" ref="I127:J130">I128</f>
        <v>44000</v>
      </c>
      <c r="J127" s="118">
        <f t="shared" si="4"/>
        <v>0</v>
      </c>
    </row>
    <row r="128" spans="1:10" ht="54" customHeight="1">
      <c r="A128" s="128"/>
      <c r="B128" s="128"/>
      <c r="C128" s="128"/>
      <c r="D128" s="128"/>
      <c r="E128" s="129"/>
      <c r="F128" s="124" t="s">
        <v>265</v>
      </c>
      <c r="G128" s="127" t="s">
        <v>186</v>
      </c>
      <c r="H128" s="122"/>
      <c r="I128" s="123">
        <f t="shared" si="4"/>
        <v>44000</v>
      </c>
      <c r="J128" s="123">
        <f t="shared" si="4"/>
        <v>0</v>
      </c>
    </row>
    <row r="129" spans="1:10" ht="28.5">
      <c r="A129" s="128"/>
      <c r="B129" s="128"/>
      <c r="C129" s="128"/>
      <c r="D129" s="128"/>
      <c r="E129" s="129"/>
      <c r="F129" s="124" t="s">
        <v>187</v>
      </c>
      <c r="G129" s="127" t="s">
        <v>188</v>
      </c>
      <c r="H129" s="122"/>
      <c r="I129" s="123">
        <f t="shared" si="4"/>
        <v>44000</v>
      </c>
      <c r="J129" s="123">
        <f t="shared" si="4"/>
        <v>0</v>
      </c>
    </row>
    <row r="130" spans="1:10" ht="57">
      <c r="A130" s="128"/>
      <c r="B130" s="128"/>
      <c r="C130" s="128"/>
      <c r="D130" s="128"/>
      <c r="E130" s="129"/>
      <c r="F130" s="124" t="s">
        <v>266</v>
      </c>
      <c r="G130" s="127" t="s">
        <v>189</v>
      </c>
      <c r="H130" s="122"/>
      <c r="I130" s="123">
        <f t="shared" si="4"/>
        <v>44000</v>
      </c>
      <c r="J130" s="123">
        <f t="shared" si="4"/>
        <v>0</v>
      </c>
    </row>
    <row r="131" spans="1:10" ht="28.5">
      <c r="A131" s="128"/>
      <c r="B131" s="128"/>
      <c r="C131" s="128"/>
      <c r="D131" s="128"/>
      <c r="E131" s="129"/>
      <c r="F131" s="124" t="s">
        <v>2</v>
      </c>
      <c r="G131" s="127"/>
      <c r="H131" s="122">
        <v>200</v>
      </c>
      <c r="I131" s="123">
        <v>44000</v>
      </c>
      <c r="J131" s="123">
        <v>0</v>
      </c>
    </row>
    <row r="132" spans="1:10" ht="40.5">
      <c r="A132" s="128"/>
      <c r="B132" s="128"/>
      <c r="C132" s="128"/>
      <c r="D132" s="128"/>
      <c r="E132" s="129"/>
      <c r="F132" s="115" t="s">
        <v>267</v>
      </c>
      <c r="G132" s="116" t="s">
        <v>123</v>
      </c>
      <c r="H132" s="122"/>
      <c r="I132" s="118">
        <f>I133</f>
        <v>1070500</v>
      </c>
      <c r="J132" s="118">
        <f>J133</f>
        <v>51700</v>
      </c>
    </row>
    <row r="133" spans="1:10" ht="42.75">
      <c r="A133" s="128"/>
      <c r="B133" s="128"/>
      <c r="C133" s="128"/>
      <c r="D133" s="128"/>
      <c r="E133" s="129"/>
      <c r="F133" s="106" t="s">
        <v>268</v>
      </c>
      <c r="G133" s="119" t="s">
        <v>173</v>
      </c>
      <c r="H133" s="122"/>
      <c r="I133" s="123">
        <f>I134</f>
        <v>1070500</v>
      </c>
      <c r="J133" s="123">
        <f>J134</f>
        <v>51700</v>
      </c>
    </row>
    <row r="134" spans="1:10" ht="42.75">
      <c r="A134" s="128"/>
      <c r="B134" s="128"/>
      <c r="C134" s="128"/>
      <c r="D134" s="128"/>
      <c r="E134" s="129"/>
      <c r="F134" s="106" t="s">
        <v>142</v>
      </c>
      <c r="G134" s="119" t="s">
        <v>174</v>
      </c>
      <c r="H134" s="122"/>
      <c r="I134" s="123">
        <f>I135+I137+I139</f>
        <v>1070500</v>
      </c>
      <c r="J134" s="123">
        <f>J135+J137+J139</f>
        <v>51700</v>
      </c>
    </row>
    <row r="135" spans="1:10" ht="57">
      <c r="A135" s="128"/>
      <c r="B135" s="128"/>
      <c r="C135" s="128"/>
      <c r="D135" s="128"/>
      <c r="E135" s="129"/>
      <c r="F135" s="124" t="s">
        <v>269</v>
      </c>
      <c r="G135" s="125" t="s">
        <v>175</v>
      </c>
      <c r="H135" s="122"/>
      <c r="I135" s="123">
        <f>I136</f>
        <v>600000</v>
      </c>
      <c r="J135" s="123">
        <f>J136</f>
        <v>35000</v>
      </c>
    </row>
    <row r="136" spans="1:10" ht="28.5">
      <c r="A136" s="209" t="s">
        <v>13</v>
      </c>
      <c r="B136" s="209"/>
      <c r="C136" s="209"/>
      <c r="D136" s="209"/>
      <c r="E136" s="210"/>
      <c r="F136" s="124" t="s">
        <v>2</v>
      </c>
      <c r="G136" s="127"/>
      <c r="H136" s="122">
        <v>200</v>
      </c>
      <c r="I136" s="123">
        <v>600000</v>
      </c>
      <c r="J136" s="123">
        <v>35000</v>
      </c>
    </row>
    <row r="137" spans="1:10" ht="42.75">
      <c r="A137" s="205" t="s">
        <v>13</v>
      </c>
      <c r="B137" s="205"/>
      <c r="C137" s="205"/>
      <c r="D137" s="205"/>
      <c r="E137" s="206"/>
      <c r="F137" s="124" t="s">
        <v>180</v>
      </c>
      <c r="G137" s="134" t="s">
        <v>176</v>
      </c>
      <c r="H137" s="122"/>
      <c r="I137" s="123">
        <f>I138</f>
        <v>80000</v>
      </c>
      <c r="J137" s="123">
        <f>J138</f>
        <v>10000</v>
      </c>
    </row>
    <row r="138" spans="1:10" ht="28.5">
      <c r="A138" s="203" t="s">
        <v>11</v>
      </c>
      <c r="B138" s="203"/>
      <c r="C138" s="203"/>
      <c r="D138" s="203"/>
      <c r="E138" s="204"/>
      <c r="F138" s="124" t="s">
        <v>2</v>
      </c>
      <c r="G138" s="127"/>
      <c r="H138" s="122">
        <v>200</v>
      </c>
      <c r="I138" s="123">
        <v>80000</v>
      </c>
      <c r="J138" s="123">
        <v>10000</v>
      </c>
    </row>
    <row r="139" spans="1:10" ht="66" customHeight="1">
      <c r="A139" s="207">
        <v>500</v>
      </c>
      <c r="B139" s="207"/>
      <c r="C139" s="207"/>
      <c r="D139" s="207"/>
      <c r="E139" s="208"/>
      <c r="F139" s="124" t="s">
        <v>274</v>
      </c>
      <c r="G139" s="134" t="s">
        <v>177</v>
      </c>
      <c r="H139" s="122"/>
      <c r="I139" s="123">
        <f>I140+I141</f>
        <v>390500</v>
      </c>
      <c r="J139" s="123">
        <f>J140+J141</f>
        <v>6700</v>
      </c>
    </row>
    <row r="140" spans="1:10" ht="28.5">
      <c r="A140" s="201" t="s">
        <v>10</v>
      </c>
      <c r="B140" s="201"/>
      <c r="C140" s="201"/>
      <c r="D140" s="201"/>
      <c r="E140" s="202"/>
      <c r="F140" s="124" t="s">
        <v>2</v>
      </c>
      <c r="G140" s="127"/>
      <c r="H140" s="122">
        <v>200</v>
      </c>
      <c r="I140" s="123">
        <v>387500</v>
      </c>
      <c r="J140" s="123">
        <v>6700</v>
      </c>
    </row>
    <row r="141" spans="1:10" ht="65.25" customHeight="1">
      <c r="A141" s="203">
        <v>100</v>
      </c>
      <c r="B141" s="203"/>
      <c r="C141" s="203"/>
      <c r="D141" s="203"/>
      <c r="E141" s="204"/>
      <c r="F141" s="124" t="s">
        <v>1</v>
      </c>
      <c r="G141" s="127"/>
      <c r="H141" s="122">
        <v>800</v>
      </c>
      <c r="I141" s="123">
        <v>3000</v>
      </c>
      <c r="J141" s="123">
        <v>0</v>
      </c>
    </row>
    <row r="142" spans="1:12" ht="14.25">
      <c r="A142" s="203">
        <v>200</v>
      </c>
      <c r="B142" s="203"/>
      <c r="C142" s="203"/>
      <c r="D142" s="203"/>
      <c r="E142" s="204"/>
      <c r="F142" s="115" t="s">
        <v>12</v>
      </c>
      <c r="G142" s="116" t="s">
        <v>137</v>
      </c>
      <c r="H142" s="117" t="s">
        <v>0</v>
      </c>
      <c r="I142" s="118">
        <f>I143</f>
        <v>4170941</v>
      </c>
      <c r="J142" s="118">
        <f>J143</f>
        <v>3252837</v>
      </c>
      <c r="L142" t="s">
        <v>72</v>
      </c>
    </row>
    <row r="143" spans="1:10" ht="15.75" customHeight="1" hidden="1">
      <c r="A143" s="104"/>
      <c r="B143" s="104"/>
      <c r="C143" s="104"/>
      <c r="D143" s="104"/>
      <c r="E143" s="105"/>
      <c r="F143" s="106" t="s">
        <v>12</v>
      </c>
      <c r="G143" s="119" t="s">
        <v>137</v>
      </c>
      <c r="H143" s="120" t="s">
        <v>0</v>
      </c>
      <c r="I143" s="121">
        <f>I144+I146+I153+I155+I151</f>
        <v>4170941</v>
      </c>
      <c r="J143" s="121">
        <f>J144+J146+J153+J155+J151</f>
        <v>3252837</v>
      </c>
    </row>
    <row r="144" spans="1:10" ht="14.25">
      <c r="A144" s="207">
        <v>800</v>
      </c>
      <c r="B144" s="207"/>
      <c r="C144" s="207"/>
      <c r="D144" s="207"/>
      <c r="E144" s="208"/>
      <c r="F144" s="124" t="s">
        <v>57</v>
      </c>
      <c r="G144" s="127" t="s">
        <v>138</v>
      </c>
      <c r="H144" s="122" t="s">
        <v>0</v>
      </c>
      <c r="I144" s="123">
        <f>I145</f>
        <v>682000</v>
      </c>
      <c r="J144" s="123">
        <f>J145</f>
        <v>530000</v>
      </c>
    </row>
    <row r="145" spans="1:10" ht="52.5" customHeight="1">
      <c r="A145" s="201" t="s">
        <v>9</v>
      </c>
      <c r="B145" s="201"/>
      <c r="C145" s="201"/>
      <c r="D145" s="201"/>
      <c r="E145" s="202"/>
      <c r="F145" s="124" t="s">
        <v>3</v>
      </c>
      <c r="G145" s="127" t="s">
        <v>0</v>
      </c>
      <c r="H145" s="122">
        <v>100</v>
      </c>
      <c r="I145" s="123">
        <v>682000</v>
      </c>
      <c r="J145" s="123">
        <v>530000</v>
      </c>
    </row>
    <row r="146" spans="1:10" ht="16.5" customHeight="1">
      <c r="A146" s="203">
        <v>100</v>
      </c>
      <c r="B146" s="203"/>
      <c r="C146" s="203"/>
      <c r="D146" s="203"/>
      <c r="E146" s="204"/>
      <c r="F146" s="124" t="s">
        <v>6</v>
      </c>
      <c r="G146" s="127" t="s">
        <v>139</v>
      </c>
      <c r="H146" s="122" t="s">
        <v>0</v>
      </c>
      <c r="I146" s="123">
        <f>I147+I148+I149+I150</f>
        <v>3228000</v>
      </c>
      <c r="J146" s="123">
        <f>J147+J148+J149+J150</f>
        <v>2473000</v>
      </c>
    </row>
    <row r="147" spans="1:10" ht="57">
      <c r="A147" s="201" t="s">
        <v>8</v>
      </c>
      <c r="B147" s="201"/>
      <c r="C147" s="201"/>
      <c r="D147" s="201"/>
      <c r="E147" s="202"/>
      <c r="F147" s="124" t="s">
        <v>3</v>
      </c>
      <c r="G147" s="127" t="s">
        <v>0</v>
      </c>
      <c r="H147" s="122">
        <v>100</v>
      </c>
      <c r="I147" s="123">
        <v>3018000</v>
      </c>
      <c r="J147" s="123">
        <v>2439000</v>
      </c>
    </row>
    <row r="148" spans="1:10" ht="28.5">
      <c r="A148" s="203">
        <v>100</v>
      </c>
      <c r="B148" s="203"/>
      <c r="C148" s="203"/>
      <c r="D148" s="203"/>
      <c r="E148" s="204"/>
      <c r="F148" s="124" t="s">
        <v>2</v>
      </c>
      <c r="G148" s="127" t="s">
        <v>0</v>
      </c>
      <c r="H148" s="122">
        <v>200</v>
      </c>
      <c r="I148" s="123">
        <v>205000</v>
      </c>
      <c r="J148" s="123">
        <v>34000</v>
      </c>
    </row>
    <row r="149" spans="1:10" ht="14.25">
      <c r="A149" s="201" t="s">
        <v>7</v>
      </c>
      <c r="B149" s="201"/>
      <c r="C149" s="201"/>
      <c r="D149" s="201"/>
      <c r="E149" s="202"/>
      <c r="F149" s="124" t="s">
        <v>5</v>
      </c>
      <c r="G149" s="127"/>
      <c r="H149" s="122">
        <v>500</v>
      </c>
      <c r="I149" s="123">
        <v>0</v>
      </c>
      <c r="J149" s="123">
        <v>0</v>
      </c>
    </row>
    <row r="150" spans="1:10" ht="14.25">
      <c r="A150" s="203">
        <v>100</v>
      </c>
      <c r="B150" s="203"/>
      <c r="C150" s="203"/>
      <c r="D150" s="203"/>
      <c r="E150" s="204"/>
      <c r="F150" s="124" t="s">
        <v>1</v>
      </c>
      <c r="G150" s="127" t="s">
        <v>0</v>
      </c>
      <c r="H150" s="122">
        <v>800</v>
      </c>
      <c r="I150" s="123">
        <v>5000</v>
      </c>
      <c r="J150" s="123">
        <v>0</v>
      </c>
    </row>
    <row r="151" spans="1:10" ht="42.75">
      <c r="A151" s="104"/>
      <c r="B151" s="104"/>
      <c r="C151" s="104"/>
      <c r="D151" s="104"/>
      <c r="E151" s="105"/>
      <c r="F151" s="124" t="s">
        <v>71</v>
      </c>
      <c r="G151" s="127" t="s">
        <v>140</v>
      </c>
      <c r="H151" s="122"/>
      <c r="I151" s="123">
        <f>I152</f>
        <v>0</v>
      </c>
      <c r="J151" s="123">
        <f>J152</f>
        <v>0</v>
      </c>
    </row>
    <row r="152" spans="1:10" ht="14.25">
      <c r="A152" s="149"/>
      <c r="B152" s="149"/>
      <c r="C152" s="149"/>
      <c r="D152" s="149"/>
      <c r="E152" s="150"/>
      <c r="F152" s="124" t="s">
        <v>5</v>
      </c>
      <c r="G152" s="127"/>
      <c r="H152" s="122">
        <v>500</v>
      </c>
      <c r="I152" s="123">
        <v>0</v>
      </c>
      <c r="J152" s="123">
        <v>0</v>
      </c>
    </row>
    <row r="153" spans="1:10" ht="14.25">
      <c r="A153" s="151"/>
      <c r="B153" s="151"/>
      <c r="C153" s="151"/>
      <c r="D153" s="151"/>
      <c r="E153" s="151"/>
      <c r="F153" s="124" t="s">
        <v>59</v>
      </c>
      <c r="G153" s="127" t="s">
        <v>141</v>
      </c>
      <c r="H153" s="122" t="s">
        <v>0</v>
      </c>
      <c r="I153" s="123">
        <f>I154</f>
        <v>20000</v>
      </c>
      <c r="J153" s="123">
        <f>J154</f>
        <v>0</v>
      </c>
    </row>
    <row r="154" spans="1:10" ht="14.25">
      <c r="A154" s="151"/>
      <c r="B154" s="151"/>
      <c r="C154" s="151"/>
      <c r="D154" s="151"/>
      <c r="E154" s="151"/>
      <c r="F154" s="124" t="s">
        <v>1</v>
      </c>
      <c r="G154" s="127" t="s">
        <v>0</v>
      </c>
      <c r="H154" s="122">
        <v>800</v>
      </c>
      <c r="I154" s="123">
        <v>20000</v>
      </c>
      <c r="J154" s="123">
        <v>0</v>
      </c>
    </row>
    <row r="155" spans="1:10" ht="28.5">
      <c r="A155" s="12"/>
      <c r="B155" s="12"/>
      <c r="C155" s="12"/>
      <c r="D155" s="12"/>
      <c r="E155" s="12"/>
      <c r="F155" s="124" t="s">
        <v>66</v>
      </c>
      <c r="G155" s="127" t="s">
        <v>149</v>
      </c>
      <c r="H155" s="122" t="s">
        <v>0</v>
      </c>
      <c r="I155" s="123">
        <f>I156+I157</f>
        <v>240941</v>
      </c>
      <c r="J155" s="123">
        <f>J156+J157</f>
        <v>249837</v>
      </c>
    </row>
    <row r="156" spans="1:10" ht="57">
      <c r="A156" s="12"/>
      <c r="B156" s="12"/>
      <c r="C156" s="12"/>
      <c r="D156" s="12"/>
      <c r="E156" s="12"/>
      <c r="F156" s="124" t="s">
        <v>3</v>
      </c>
      <c r="G156" s="127" t="s">
        <v>0</v>
      </c>
      <c r="H156" s="122">
        <v>100</v>
      </c>
      <c r="I156" s="123">
        <v>240941</v>
      </c>
      <c r="J156" s="123">
        <v>249837</v>
      </c>
    </row>
    <row r="157" spans="1:10" ht="28.5">
      <c r="A157" s="12"/>
      <c r="B157" s="12"/>
      <c r="C157" s="12"/>
      <c r="D157" s="12"/>
      <c r="E157" s="12"/>
      <c r="F157" s="124" t="s">
        <v>2</v>
      </c>
      <c r="G157" s="127" t="s">
        <v>0</v>
      </c>
      <c r="H157" s="122">
        <v>200</v>
      </c>
      <c r="I157" s="123">
        <v>0</v>
      </c>
      <c r="J157" s="123">
        <v>0</v>
      </c>
    </row>
    <row r="158" spans="1:10" ht="14.25">
      <c r="A158" s="12"/>
      <c r="B158" s="12"/>
      <c r="C158" s="12"/>
      <c r="D158" s="12"/>
      <c r="E158" s="12"/>
      <c r="F158" s="152" t="s">
        <v>55</v>
      </c>
      <c r="G158" s="153"/>
      <c r="H158" s="153"/>
      <c r="I158" s="154">
        <f>I15+I20+I30+I58+I70+I75+I90+I95+I116+I142+I45+I64+I102+I132+I127</f>
        <v>13349714</v>
      </c>
      <c r="J158" s="154">
        <f>J15+J20+J30+J58+J70+J75+J90+J95+J116+J142+J45+J64+J102+J132+J127</f>
        <v>10011184</v>
      </c>
    </row>
    <row r="159" spans="1:10" ht="14.25">
      <c r="A159" s="12"/>
      <c r="B159" s="12"/>
      <c r="C159" s="12"/>
      <c r="D159" s="12"/>
      <c r="E159" s="12"/>
      <c r="F159" s="152" t="s">
        <v>68</v>
      </c>
      <c r="G159" s="153"/>
      <c r="H159" s="153"/>
      <c r="I159" s="154">
        <v>217500</v>
      </c>
      <c r="J159" s="154">
        <v>457300</v>
      </c>
    </row>
    <row r="160" spans="1:10" ht="14.25">
      <c r="A160" s="91"/>
      <c r="B160" s="91"/>
      <c r="C160" s="91"/>
      <c r="D160" s="91"/>
      <c r="E160" s="91"/>
      <c r="F160" s="152" t="s">
        <v>69</v>
      </c>
      <c r="G160" s="153"/>
      <c r="H160" s="153"/>
      <c r="I160" s="154">
        <f>I158+I159</f>
        <v>13567214</v>
      </c>
      <c r="J160" s="154">
        <f>J158+J159</f>
        <v>10468484</v>
      </c>
    </row>
    <row r="162" spans="6:9" ht="14.25">
      <c r="F162" s="155" t="s">
        <v>286</v>
      </c>
      <c r="G162" s="156"/>
      <c r="H162" s="156"/>
      <c r="I162" s="156"/>
    </row>
  </sheetData>
  <sheetProtection/>
  <mergeCells count="68"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38:E138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41:E141"/>
    <mergeCell ref="A142:E142"/>
    <mergeCell ref="A144:E144"/>
    <mergeCell ref="A89:E89"/>
    <mergeCell ref="A90:E90"/>
    <mergeCell ref="A92:E92"/>
    <mergeCell ref="A93:E93"/>
    <mergeCell ref="A108:E108"/>
    <mergeCell ref="A136:E136"/>
    <mergeCell ref="A137:E137"/>
    <mergeCell ref="A147:E147"/>
    <mergeCell ref="A148:E148"/>
    <mergeCell ref="A109:E109"/>
    <mergeCell ref="A149:E149"/>
    <mergeCell ref="A150:E150"/>
    <mergeCell ref="A146:E146"/>
    <mergeCell ref="A139:E139"/>
    <mergeCell ref="A145:E145"/>
    <mergeCell ref="A112:E112"/>
    <mergeCell ref="A140:E140"/>
    <mergeCell ref="G1:J1"/>
    <mergeCell ref="G2:J2"/>
    <mergeCell ref="G3:J3"/>
    <mergeCell ref="G4:J4"/>
    <mergeCell ref="G5:J5"/>
    <mergeCell ref="A12:J12"/>
    <mergeCell ref="I7:J7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2021-08-03T06:11:16Z</cp:lastPrinted>
  <dcterms:created xsi:type="dcterms:W3CDTF">2013-10-18T09:34:20Z</dcterms:created>
  <dcterms:modified xsi:type="dcterms:W3CDTF">2021-08-03T06:14:18Z</dcterms:modified>
  <cp:category/>
  <cp:version/>
  <cp:contentType/>
  <cp:contentStatus/>
</cp:coreProperties>
</file>