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513" windowWidth="18834" windowHeight="10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<sst xmlns="http://schemas.openxmlformats.org/spreadsheetml/2006/main" count="145" uniqueCount="136">
  <si>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</si>
  <si>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</si>
  <si>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</si>
  <si>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</si>
  <si>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</si>
  <si>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</si>
  <si>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</si>
  <si>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</si>
  <si>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</si>
  <si>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</si>
  <si>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</si>
  <si>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</si>
  <si>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</si>
  <si>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</si>
  <si>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</si>
  <si>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</si>
  <si>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</si>
  <si>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</si>
  <si>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</si>
  <si>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</si>
  <si>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</si>
  <si>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</si>
  <si>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</si>
  <si>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</si>
  <si>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</si>
  <si>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</si>
  <si>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</si>
  <si>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</si>
  <si>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</si>
  <si>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</si>
  <si>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</si>
  <si>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</si>
  <si>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</si>
  <si>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</si>
  <si>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</si>
  <si>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</si>
  <si>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</si>
  <si>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</si>
  <si>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</si>
  <si>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</si>
  <si>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</si>
  <si>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</si>
  <si>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</si>
  <si>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</si>
  <si>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</si>
  <si>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</si>
  <si>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</si>
  <si>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</si>
  <si>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</si>
  <si>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</si>
  <si>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</si>
  <si>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</si>
  <si>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</si>
  <si>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</si>
  <si>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</si>
  <si>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</si>
  <si>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</si>
  <si>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</si>
  <si>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</si>
  <si>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</si>
  <si>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</si>
  <si>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</si>
  <si>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</si>
  <si>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</si>
  <si>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</si>
  <si>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</si>
  <si>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</si>
  <si>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</si>
  <si>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</si>
  <si>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</si>
  <si>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</si>
  <si>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</si>
  <si>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</si>
  <si>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</si>
  <si>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</si>
  <si>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807 1 14 06013 10 0000 430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</si>
  <si>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</si>
  <si>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</si>
  <si>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</si>
  <si>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</si>
  <si>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</si>
  <si>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</si>
  <si>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</si>
  <si>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</si>
  <si>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</si>
  <si>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</si>
  <si>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</si>
  <si>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000 1 11 00000 00 0000 000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</si>
  <si>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</si>
  <si>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</si>
  <si>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</si>
  <si>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</si>
  <si>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</si>
  <si>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</si>
  <si>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837 2 02 40014 10 0000 151</t>
  </si>
  <si>
    <t>Субсидии бюджетам бюджетной системы Российской Федерации  (межбюджетные субсидии)</t>
  </si>
  <si>
    <t>837 2 02 29999 10 2032 151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</si>
  <si>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</si>
  <si>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</si>
  <si>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</si>
  <si>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837 1 16 33050 10 0000 140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</si>
  <si>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</si>
  <si>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000 2 02 10000 00 0000 150</t>
  </si>
  <si>
    <t>837 2 02 15001 10 0000 150</t>
  </si>
  <si>
    <t>000 2 02 30000 00 0000 150</t>
  </si>
  <si>
    <t>000 2 02 40000 00 0000 150</t>
  </si>
  <si>
    <t>100 1 03 00000 00 0000 000</t>
  </si>
  <si>
    <t>100 1 03 02000 01 0000 110</t>
  </si>
  <si>
    <t>000 1 00 00000 00 0000  000</t>
  </si>
  <si>
    <t>Неналоговые доходы</t>
  </si>
  <si>
    <t>000 1 11 05000 00 0000 120</t>
  </si>
  <si>
    <t>837 1 11 05025 10 0000 120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</si>
  <si>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</si>
  <si>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</si>
  <si>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837 2 02 16001 10 0000 150</t>
  </si>
  <si>
    <t>Дотации бюджетам сельских поселений на выравнивание бюджетной обеспеченности из бюджетов муницпальных районов</t>
  </si>
  <si>
    <t>000 2 02 20000 00 0000 150</t>
  </si>
  <si>
    <t>837 2 02 20041 10 0000 150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</si>
  <si>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</si>
  <si>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</si>
  <si>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</si>
  <si>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</si>
  <si>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</si>
  <si>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</si>
  <si>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</si>
  <si>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</si>
  <si>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План 2021 года</t>
  </si>
  <si>
    <t>837 2 02 25299 10 0000 150</t>
  </si>
  <si>
    <t>Субсидии бюджетам сельских поселений  на обустройство и восстановление воинских захоронений, находящихся в государственной собственности</t>
  </si>
  <si>
    <t>837 2 02 25497 10 0000 150</t>
  </si>
  <si>
    <t>837 2 02 29999 10 2004 150</t>
  </si>
  <si>
    <t>Субсидии бюджетам сельских поселений на реализацию мероприятий по обеспечению жильем молодых семей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</si>
  <si>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</si>
  <si>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 2021 год в соответствии с классификацией доходов бюджетов Российской Федерации</t>
    </r>
  </si>
  <si>
    <t>Факт за       2021 год</t>
  </si>
  <si>
    <t>Приложение №1 к решению Муниципального Совета Пречистенского сельского поселения Ярославской области от 29.04.2022 г. №10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</si>
</sst>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0.0"/>
    <numFmt numFmtId="174" formatCode="#,##0.00[$руб.-419];[Red]&quot;-&quot;#,##0.00[$руб.-419]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7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0" applyNumberFormat="0" applyBorder="0" applyProtection="0">
      <alignment/>
    </xf>
    <xf numFmtId="174" fontId="45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Alignment="1">
      <alignment/>
    </xf>
    <xf numFmtId="0" fontId="62" fillId="0" borderId="0" xfId="0" applyFont="1" applyFill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173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0" xfId="0" applyFont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173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top" wrapText="1"/>
    </xf>
    <xf numFmtId="173" fontId="66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68" fillId="0" borderId="11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6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1" fillId="0" borderId="0" xfId="0" applyFont="1" applyAlignment="1">
      <alignment wrapText="1"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4" fontId="67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8" fillId="0" borderId="10" xfId="0" applyNumberFormat="1" applyFont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7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/>
    </xf>
    <xf numFmtId="4" fontId="66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 vertical="center"/>
    </xf>
    <xf numFmtId="0" fontId="74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6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right" vertical="center" wrapText="1"/>
    </xf>
    <xf numFmtId="0" fontId="67" fillId="0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PageLayoutView="0" workbookViewId="0" topLeftCell="A4">
      <selection activeCell="E5" sqref="E5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82"/>
      <c r="B1" s="82"/>
      <c r="C1" s="82"/>
      <c r="D1" s="1"/>
      <c r="E1" s="1"/>
      <c r="F1" s="2"/>
      <c r="G1" s="2"/>
      <c r="H1" s="2"/>
    </row>
    <row r="2" spans="1:8" ht="15.75" hidden="1">
      <c r="A2" s="82"/>
      <c r="B2" s="82"/>
      <c r="C2" s="82"/>
      <c r="D2" s="1"/>
      <c r="E2" s="1"/>
      <c r="F2" s="2"/>
      <c r="G2" s="2"/>
      <c r="H2" s="2"/>
    </row>
    <row r="3" spans="1:8" ht="15.75" hidden="1">
      <c r="A3" s="82"/>
      <c r="B3" s="82"/>
      <c r="C3" s="82"/>
      <c r="D3" s="3"/>
      <c r="E3" s="3"/>
      <c r="F3" s="2"/>
      <c r="G3" s="2"/>
      <c r="H3" s="2"/>
    </row>
    <row r="4" spans="1:256" ht="69.75" customHeight="1">
      <c r="A4" s="83" t="s">
        <v>133</v>
      </c>
      <c r="B4" s="83"/>
      <c r="C4" s="83"/>
      <c r="D4" s="84" t="s">
        <v>135</v>
      </c>
      <c r="E4" s="8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78" customFormat="1" ht="50.25" customHeight="1">
      <c r="A5" s="79"/>
      <c r="B5" s="79"/>
      <c r="C5" s="79"/>
      <c r="D5" s="80"/>
      <c r="E5" s="8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126</v>
      </c>
      <c r="D7" s="8" t="s">
        <v>134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C9+C13+C18+C21+C24+C40+C15</f>
        <v>5442000</v>
      </c>
      <c r="D8" s="52">
        <f>D9+D13+D18+D21+D24+D40+D15</f>
        <v>5447708.68</v>
      </c>
      <c r="E8" s="13">
        <f>D8/C8*100</f>
        <v>100.10490040426315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297000</v>
      </c>
      <c r="D9" s="52">
        <f>D10</f>
        <v>297570.75</v>
      </c>
      <c r="E9" s="13">
        <f>D9/C9*100</f>
        <v>100.19217171717172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297000</v>
      </c>
      <c r="D10" s="54">
        <v>297570.75</v>
      </c>
      <c r="E10" s="13">
        <f>D10/C10*100</f>
        <v>100.19217171717172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75" t="s">
        <v>106</v>
      </c>
      <c r="B13" s="75" t="s">
        <v>78</v>
      </c>
      <c r="C13" s="52">
        <f>C14</f>
        <v>2129000</v>
      </c>
      <c r="D13" s="52">
        <f>D14</f>
        <v>2128798.46</v>
      </c>
      <c r="E13" s="13">
        <f>D13/C13*100</f>
        <v>99.99053358384218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107</v>
      </c>
      <c r="B14" s="65" t="s">
        <v>77</v>
      </c>
      <c r="C14" s="60">
        <v>2129000</v>
      </c>
      <c r="D14" s="60">
        <v>2128798.46</v>
      </c>
      <c r="E14" s="13">
        <f>D14/C14*100</f>
        <v>99.99053358384218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67" t="s">
        <v>10</v>
      </c>
      <c r="B15" s="67" t="s">
        <v>11</v>
      </c>
      <c r="C15" s="52">
        <f>C16</f>
        <v>2000</v>
      </c>
      <c r="D15" s="52">
        <f>D16</f>
        <v>2195.5</v>
      </c>
      <c r="E15" s="13">
        <f>D15/C15*100</f>
        <v>109.775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2000</v>
      </c>
      <c r="D16" s="54">
        <v>2195.5</v>
      </c>
      <c r="E16" s="13">
        <f>D16/C16*100</f>
        <v>109.775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7.25" customHeight="1">
      <c r="A18" s="11" t="s">
        <v>15</v>
      </c>
      <c r="B18" s="12" t="s">
        <v>16</v>
      </c>
      <c r="C18" s="55">
        <f>C19+C20</f>
        <v>2918000</v>
      </c>
      <c r="D18" s="55">
        <f>D19+D20</f>
        <v>2921127.81</v>
      </c>
      <c r="E18" s="13">
        <f>D18/C18*100</f>
        <v>100.10719019876629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8.5" customHeight="1">
      <c r="A19" s="15" t="s">
        <v>17</v>
      </c>
      <c r="B19" s="16" t="s">
        <v>18</v>
      </c>
      <c r="C19" s="53">
        <v>269000</v>
      </c>
      <c r="D19" s="54">
        <v>269493.16</v>
      </c>
      <c r="E19" s="13">
        <f>D19/C19*100</f>
        <v>100.18333085501858</v>
      </c>
      <c r="F19" s="17"/>
      <c r="G19" s="17"/>
      <c r="H19" s="17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.75" customHeight="1">
      <c r="A20" s="15" t="s">
        <v>19</v>
      </c>
      <c r="B20" s="16" t="s">
        <v>20</v>
      </c>
      <c r="C20" s="58">
        <v>2649000</v>
      </c>
      <c r="D20" s="54">
        <v>2651634.65</v>
      </c>
      <c r="E20" s="13">
        <f>D20/C20*100</f>
        <v>100.0994582861457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73.5" customHeight="1">
      <c r="A21" s="11" t="s">
        <v>21</v>
      </c>
      <c r="B21" s="12" t="s">
        <v>22</v>
      </c>
      <c r="C21" s="52">
        <f aca="true" t="shared" si="0" ref="C21:E22">C22</f>
        <v>0</v>
      </c>
      <c r="D21" s="56">
        <f t="shared" si="0"/>
        <v>-5.12</v>
      </c>
      <c r="E21" s="13">
        <f t="shared" si="0"/>
        <v>0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7.25" customHeight="1">
      <c r="A22" s="20" t="s">
        <v>23</v>
      </c>
      <c r="B22" s="21" t="s">
        <v>16</v>
      </c>
      <c r="C22" s="54">
        <f t="shared" si="0"/>
        <v>0</v>
      </c>
      <c r="D22" s="57">
        <f t="shared" si="0"/>
        <v>-5.12</v>
      </c>
      <c r="E22" s="13">
        <f t="shared" si="0"/>
        <v>0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76.5" customHeight="1">
      <c r="A23" s="15" t="s">
        <v>24</v>
      </c>
      <c r="B23" s="16" t="s">
        <v>25</v>
      </c>
      <c r="C23" s="54">
        <v>0</v>
      </c>
      <c r="D23" s="54">
        <v>-5.12</v>
      </c>
      <c r="E23" s="13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74" customFormat="1" ht="23.25" customHeight="1">
      <c r="A24" s="11" t="s">
        <v>108</v>
      </c>
      <c r="B24" s="12" t="s">
        <v>109</v>
      </c>
      <c r="C24" s="55">
        <f>C25+C43</f>
        <v>96000</v>
      </c>
      <c r="D24" s="55">
        <f>D25+D43</f>
        <v>98021.28</v>
      </c>
      <c r="E24" s="13">
        <f>D24/C24*100</f>
        <v>102.1055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87</v>
      </c>
      <c r="B25" s="12" t="s">
        <v>26</v>
      </c>
      <c r="C25" s="52">
        <f>C26</f>
        <v>96000</v>
      </c>
      <c r="D25" s="52">
        <f>D26</f>
        <v>96488.76</v>
      </c>
      <c r="E25" s="13">
        <f>E26</f>
        <v>100.509125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110</v>
      </c>
      <c r="B26" s="19" t="s">
        <v>98</v>
      </c>
      <c r="C26" s="57">
        <f>C27</f>
        <v>96000</v>
      </c>
      <c r="D26" s="57">
        <f>D27</f>
        <v>96488.76</v>
      </c>
      <c r="E26" s="13">
        <f>E27</f>
        <v>100.509125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0" customHeight="1">
      <c r="A27" s="22" t="s">
        <v>111</v>
      </c>
      <c r="B27" s="19" t="s">
        <v>112</v>
      </c>
      <c r="C27" s="58">
        <v>96000</v>
      </c>
      <c r="D27" s="58">
        <v>96488.76</v>
      </c>
      <c r="E27" s="24">
        <f>D27/C27*100</f>
        <v>100.509125</v>
      </c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1.25" hidden="1">
      <c r="A28" s="22" t="s">
        <v>27</v>
      </c>
      <c r="B28" s="19" t="s">
        <v>28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4" hidden="1">
      <c r="A29" s="11" t="s">
        <v>29</v>
      </c>
      <c r="B29" s="12" t="s">
        <v>30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57" hidden="1">
      <c r="A30" s="20" t="s">
        <v>31</v>
      </c>
      <c r="B30" s="21" t="s">
        <v>32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1.25" customHeight="1" hidden="1">
      <c r="A31" s="11" t="s">
        <v>33</v>
      </c>
      <c r="B31" s="12" t="s">
        <v>34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57" hidden="1">
      <c r="A32" s="20" t="s">
        <v>35</v>
      </c>
      <c r="B32" s="21" t="s">
        <v>36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7" hidden="1">
      <c r="A33" s="28" t="s">
        <v>37</v>
      </c>
      <c r="B33" s="18" t="s">
        <v>38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57" hidden="1">
      <c r="A34" s="22" t="s">
        <v>39</v>
      </c>
      <c r="B34" s="19" t="s">
        <v>40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7" hidden="1">
      <c r="A35" s="28" t="s">
        <v>41</v>
      </c>
      <c r="B35" s="18" t="s">
        <v>42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85.5" hidden="1">
      <c r="A36" s="22" t="s">
        <v>43</v>
      </c>
      <c r="B36" s="19" t="s">
        <v>44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7" hidden="1">
      <c r="A37" s="28" t="s">
        <v>45</v>
      </c>
      <c r="B37" s="18" t="s">
        <v>46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0.75" hidden="1">
      <c r="A38" s="20" t="s">
        <v>47</v>
      </c>
      <c r="B38" s="21" t="s">
        <v>76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 hidden="1">
      <c r="A39" s="15" t="s">
        <v>48</v>
      </c>
      <c r="B39" s="16" t="s">
        <v>49</v>
      </c>
      <c r="C39" s="60">
        <v>0</v>
      </c>
      <c r="D39" s="59">
        <v>0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50</v>
      </c>
      <c r="B40" s="21" t="s">
        <v>51</v>
      </c>
      <c r="C40" s="58">
        <v>0</v>
      </c>
      <c r="D40" s="59">
        <f>D41</f>
        <v>0</v>
      </c>
      <c r="E40" s="13" t="s">
        <v>52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75</v>
      </c>
      <c r="B41" s="16" t="s">
        <v>53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69" customFormat="1" ht="140.25" customHeight="1" hidden="1">
      <c r="A42" s="15" t="s">
        <v>88</v>
      </c>
      <c r="B42" s="16" t="s">
        <v>89</v>
      </c>
      <c r="C42" s="60">
        <v>0</v>
      </c>
      <c r="D42" s="54">
        <v>0</v>
      </c>
      <c r="E42" s="13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33.75" customHeight="1">
      <c r="A43" s="11" t="s">
        <v>99</v>
      </c>
      <c r="B43" s="12" t="s">
        <v>42</v>
      </c>
      <c r="C43" s="52">
        <f>C44+C46</f>
        <v>0</v>
      </c>
      <c r="D43" s="52">
        <f>D44+D46</f>
        <v>1532.52</v>
      </c>
      <c r="E43" s="13">
        <f>E44</f>
        <v>0</v>
      </c>
    </row>
    <row r="44" spans="1:5" s="14" customFormat="1" ht="195" customHeight="1">
      <c r="A44" s="77" t="s">
        <v>122</v>
      </c>
      <c r="B44" s="21" t="s">
        <v>123</v>
      </c>
      <c r="C44" s="58">
        <f>C45</f>
        <v>0</v>
      </c>
      <c r="D44" s="58">
        <v>1532.52</v>
      </c>
      <c r="E44" s="13">
        <v>0</v>
      </c>
    </row>
    <row r="45" spans="1:256" s="72" customFormat="1" ht="135" customHeight="1" hidden="1">
      <c r="A45" s="15" t="s">
        <v>100</v>
      </c>
      <c r="B45" s="21" t="s">
        <v>101</v>
      </c>
      <c r="C45" s="60">
        <v>0</v>
      </c>
      <c r="D45" s="54">
        <v>0</v>
      </c>
      <c r="E45" s="13" t="e">
        <f>D45/C45*100</f>
        <v>#DIV/0!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76" customFormat="1" ht="120.75" customHeight="1" hidden="1">
      <c r="A46" s="15" t="s">
        <v>124</v>
      </c>
      <c r="B46" s="21" t="s">
        <v>125</v>
      </c>
      <c r="C46" s="60">
        <v>0</v>
      </c>
      <c r="D46" s="54">
        <v>0</v>
      </c>
      <c r="E46" s="13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27" customHeight="1">
      <c r="A47" s="30" t="s">
        <v>54</v>
      </c>
      <c r="B47" s="12" t="s">
        <v>55</v>
      </c>
      <c r="C47" s="61">
        <f>C48</f>
        <v>14185429</v>
      </c>
      <c r="D47" s="61">
        <f>D48</f>
        <v>14178024.27</v>
      </c>
      <c r="E47" s="13">
        <f>D47/C47*100</f>
        <v>99.94780045073011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74.25" customHeight="1">
      <c r="A48" s="30" t="s">
        <v>56</v>
      </c>
      <c r="B48" s="12" t="s">
        <v>57</v>
      </c>
      <c r="C48" s="61">
        <f>C49+C57+C67+C71</f>
        <v>14185429</v>
      </c>
      <c r="D48" s="61">
        <f>D49+D57+D67+D71</f>
        <v>14178024.27</v>
      </c>
      <c r="E48" s="13">
        <f>D48/C48*100</f>
        <v>99.94780045073011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8.75" customHeight="1">
      <c r="A49" s="31" t="s">
        <v>102</v>
      </c>
      <c r="B49" s="21" t="s">
        <v>92</v>
      </c>
      <c r="C49" s="62">
        <f>C50+C51+C56</f>
        <v>9613000</v>
      </c>
      <c r="D49" s="62">
        <f>D50+D51+D56</f>
        <v>9613000</v>
      </c>
      <c r="E49" s="13">
        <f>D49/C49*100</f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87.75" customHeight="1">
      <c r="A50" s="32" t="s">
        <v>103</v>
      </c>
      <c r="B50" s="16" t="s">
        <v>113</v>
      </c>
      <c r="C50" s="53">
        <v>8530000</v>
      </c>
      <c r="D50" s="63">
        <v>8530000</v>
      </c>
      <c r="E50" s="13">
        <f>D50/C50*100</f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98.25" customHeight="1">
      <c r="A51" s="32" t="s">
        <v>114</v>
      </c>
      <c r="B51" s="16" t="s">
        <v>115</v>
      </c>
      <c r="C51" s="53">
        <v>1083000</v>
      </c>
      <c r="D51" s="63">
        <v>1083000</v>
      </c>
      <c r="E51" s="13">
        <f>D51/C51*100</f>
        <v>100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81.75" customHeight="1" hidden="1">
      <c r="A52" s="33" t="s">
        <v>58</v>
      </c>
      <c r="B52" s="33" t="s">
        <v>59</v>
      </c>
      <c r="C52" s="53">
        <v>0</v>
      </c>
      <c r="D52" s="63">
        <v>0</v>
      </c>
      <c r="E52" s="13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93" customHeight="1" hidden="1">
      <c r="A53" s="34" t="s">
        <v>60</v>
      </c>
      <c r="B53" s="19" t="s">
        <v>61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63.75" customHeight="1" hidden="1">
      <c r="A54" s="33" t="s">
        <v>62</v>
      </c>
      <c r="B54" s="33" t="s">
        <v>63</v>
      </c>
      <c r="C54" s="53" t="s">
        <v>14</v>
      </c>
      <c r="D54" s="63">
        <v>0</v>
      </c>
      <c r="E54" s="35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75.75" customHeight="1" hidden="1">
      <c r="A55" s="33" t="s">
        <v>64</v>
      </c>
      <c r="B55" s="33" t="s">
        <v>65</v>
      </c>
      <c r="C55" s="53"/>
      <c r="D55" s="63"/>
      <c r="E55" s="3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30" customHeight="1" hidden="1">
      <c r="A56" s="33" t="s">
        <v>81</v>
      </c>
      <c r="B56" s="33" t="s">
        <v>82</v>
      </c>
      <c r="C56" s="53">
        <v>0</v>
      </c>
      <c r="D56" s="63">
        <v>0</v>
      </c>
      <c r="E56" s="13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36" customFormat="1" ht="60" customHeight="1">
      <c r="A57" s="18" t="s">
        <v>116</v>
      </c>
      <c r="B57" s="18" t="s">
        <v>95</v>
      </c>
      <c r="C57" s="56">
        <f>C63+C58+C59+C64+C66+C65+C62+C61+C60</f>
        <v>3135186</v>
      </c>
      <c r="D57" s="56">
        <f>D63+D58+D59+D64+D66+D65+D62+D61+D60</f>
        <v>3127781.27</v>
      </c>
      <c r="E57" s="13">
        <f aca="true" t="shared" si="1" ref="E57:E68">D57/C57*100</f>
        <v>99.7638184783933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64" customFormat="1" ht="148.5" customHeight="1">
      <c r="A58" s="33" t="s">
        <v>117</v>
      </c>
      <c r="B58" s="33" t="s">
        <v>118</v>
      </c>
      <c r="C58" s="53">
        <v>2151542</v>
      </c>
      <c r="D58" s="53">
        <v>2151542</v>
      </c>
      <c r="E58" s="13">
        <f t="shared" si="1"/>
        <v>100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100.5" customHeight="1">
      <c r="A59" s="65" t="s">
        <v>127</v>
      </c>
      <c r="B59" s="65" t="s">
        <v>128</v>
      </c>
      <c r="C59" s="53">
        <v>110000</v>
      </c>
      <c r="D59" s="53">
        <v>102596.67</v>
      </c>
      <c r="E59" s="13">
        <f t="shared" si="1"/>
        <v>93.2697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4" customFormat="1" ht="77.25" customHeight="1">
      <c r="A60" s="65" t="s">
        <v>129</v>
      </c>
      <c r="B60" s="81" t="s">
        <v>131</v>
      </c>
      <c r="C60" s="53">
        <v>815408</v>
      </c>
      <c r="D60" s="53">
        <v>815406.6</v>
      </c>
      <c r="E60" s="13">
        <f t="shared" si="1"/>
        <v>99.99982830681083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64" customFormat="1" ht="173.25" customHeight="1">
      <c r="A61" s="65" t="s">
        <v>130</v>
      </c>
      <c r="B61" s="73" t="s">
        <v>132</v>
      </c>
      <c r="C61" s="53">
        <v>58236</v>
      </c>
      <c r="D61" s="53">
        <v>58236</v>
      </c>
      <c r="E61" s="13">
        <f t="shared" si="1"/>
        <v>100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64" customFormat="1" ht="41.25" customHeight="1" hidden="1">
      <c r="A62" s="65" t="s">
        <v>90</v>
      </c>
      <c r="B62" s="65" t="s">
        <v>91</v>
      </c>
      <c r="C62" s="53">
        <v>0</v>
      </c>
      <c r="D62" s="53">
        <v>0</v>
      </c>
      <c r="E62" s="13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46.5" customHeight="1" hidden="1">
      <c r="A63" s="65" t="s">
        <v>73</v>
      </c>
      <c r="B63" s="65" t="s">
        <v>74</v>
      </c>
      <c r="C63" s="53">
        <v>0</v>
      </c>
      <c r="D63" s="63">
        <v>0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66" customFormat="1" ht="36" customHeight="1" hidden="1">
      <c r="A64" s="65" t="s">
        <v>79</v>
      </c>
      <c r="B64" s="65" t="s">
        <v>80</v>
      </c>
      <c r="C64" s="53">
        <v>0</v>
      </c>
      <c r="D64" s="63">
        <v>0</v>
      </c>
      <c r="E64" s="13" t="e">
        <f t="shared" si="1"/>
        <v>#DIV/0!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69" customFormat="1" ht="38.25" customHeight="1" hidden="1">
      <c r="A65" s="65" t="s">
        <v>83</v>
      </c>
      <c r="B65" s="65" t="s">
        <v>84</v>
      </c>
      <c r="C65" s="70">
        <v>0</v>
      </c>
      <c r="D65" s="63">
        <v>0</v>
      </c>
      <c r="E65" s="13" t="e">
        <f t="shared" si="1"/>
        <v>#DIV/0!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66" customFormat="1" ht="45" customHeight="1" hidden="1">
      <c r="A66" s="68" t="s">
        <v>96</v>
      </c>
      <c r="B66" s="68" t="s">
        <v>97</v>
      </c>
      <c r="C66" s="63">
        <v>0</v>
      </c>
      <c r="D66" s="63">
        <v>0</v>
      </c>
      <c r="E66" s="13" t="e">
        <f t="shared" si="1"/>
        <v>#DIV/0!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6" customFormat="1" ht="55.5" customHeight="1">
      <c r="A67" s="30" t="s">
        <v>104</v>
      </c>
      <c r="B67" s="12" t="s">
        <v>93</v>
      </c>
      <c r="C67" s="52">
        <f>C68</f>
        <v>238636</v>
      </c>
      <c r="D67" s="52">
        <f>D68</f>
        <v>238636</v>
      </c>
      <c r="E67" s="13">
        <f t="shared" si="1"/>
        <v>100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11.75" customHeight="1">
      <c r="A68" s="33" t="s">
        <v>119</v>
      </c>
      <c r="B68" s="16" t="s">
        <v>120</v>
      </c>
      <c r="C68" s="63">
        <v>238636</v>
      </c>
      <c r="D68" s="63">
        <v>238636</v>
      </c>
      <c r="E68" s="13">
        <f t="shared" si="1"/>
        <v>100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36" customFormat="1" ht="23.25" customHeight="1" hidden="1">
      <c r="A69" s="18" t="s">
        <v>66</v>
      </c>
      <c r="B69" s="18" t="s">
        <v>67</v>
      </c>
      <c r="C69" s="56"/>
      <c r="D69" s="61"/>
      <c r="E69" s="13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24" customHeight="1" hidden="1">
      <c r="A70" s="33" t="s">
        <v>68</v>
      </c>
      <c r="B70" s="33" t="s">
        <v>69</v>
      </c>
      <c r="C70" s="53"/>
      <c r="D70" s="63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31.5" customHeight="1">
      <c r="A71" s="67" t="s">
        <v>105</v>
      </c>
      <c r="B71" s="67" t="s">
        <v>67</v>
      </c>
      <c r="C71" s="52">
        <f>C72+C73</f>
        <v>1198607</v>
      </c>
      <c r="D71" s="52">
        <f>D72</f>
        <v>1198607</v>
      </c>
      <c r="E71" s="13">
        <f>D71/C71*100</f>
        <v>100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49.25" customHeight="1">
      <c r="A72" s="65" t="s">
        <v>94</v>
      </c>
      <c r="B72" s="65" t="s">
        <v>121</v>
      </c>
      <c r="C72" s="63">
        <v>1198607</v>
      </c>
      <c r="D72" s="63">
        <v>1198607</v>
      </c>
      <c r="E72" s="13">
        <f>D72/C72*100</f>
        <v>100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69" customFormat="1" ht="114" customHeight="1" hidden="1">
      <c r="A73" s="65" t="s">
        <v>85</v>
      </c>
      <c r="B73" s="71" t="s">
        <v>86</v>
      </c>
      <c r="C73" s="63">
        <v>0</v>
      </c>
      <c r="D73" s="63">
        <v>0</v>
      </c>
      <c r="E73" s="13">
        <v>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4.25">
      <c r="A74" s="85" t="s">
        <v>70</v>
      </c>
      <c r="B74" s="86"/>
      <c r="C74" s="55">
        <f>C8+C47</f>
        <v>19627429</v>
      </c>
      <c r="D74" s="55">
        <f>D8+D47</f>
        <v>19625732.95</v>
      </c>
      <c r="E74" s="13">
        <f>D74/C74*100</f>
        <v>99.99135877653664</v>
      </c>
      <c r="F74" s="27"/>
      <c r="G74" s="27"/>
      <c r="H74" s="2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4.25">
      <c r="A75" s="88"/>
      <c r="B75" s="88"/>
      <c r="C75" s="88"/>
      <c r="D75" s="37"/>
      <c r="E75" s="3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4.25">
      <c r="A76" s="82"/>
      <c r="B76" s="82"/>
      <c r="C76" s="82"/>
      <c r="D76" s="38"/>
      <c r="E76" s="38"/>
      <c r="F76" s="17"/>
      <c r="G76" s="17"/>
      <c r="H76" s="1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4.25">
      <c r="A77" s="39"/>
      <c r="B77" s="39"/>
      <c r="C77" s="39"/>
      <c r="D77" s="39"/>
      <c r="E77" s="3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4.25">
      <c r="A78" s="39"/>
      <c r="B78" s="39"/>
      <c r="C78" s="39"/>
      <c r="D78" s="39"/>
      <c r="E78" s="3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4.25">
      <c r="A79" s="39"/>
      <c r="B79" s="39"/>
      <c r="C79" s="39"/>
      <c r="D79" s="39"/>
      <c r="E79" s="3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4.25">
      <c r="A80" s="39" t="s">
        <v>71</v>
      </c>
      <c r="B80" s="39"/>
      <c r="C80" s="39"/>
      <c r="D80" s="87" t="s">
        <v>72</v>
      </c>
      <c r="E80" s="8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4.25">
      <c r="A81" s="39"/>
      <c r="B81" s="39"/>
      <c r="C81" s="39"/>
      <c r="D81" s="39"/>
      <c r="E81" s="39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4.25">
      <c r="A82" s="82"/>
      <c r="B82" s="82"/>
      <c r="C82" s="82"/>
      <c r="D82" s="40"/>
      <c r="E82" s="40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8" ht="15.75">
      <c r="A83" s="82"/>
      <c r="B83" s="82"/>
      <c r="C83" s="82"/>
      <c r="D83" s="1"/>
      <c r="E83" s="1"/>
      <c r="F83" s="2"/>
      <c r="G83" s="2"/>
      <c r="H83" s="2"/>
    </row>
    <row r="84" spans="1:8" ht="15.75">
      <c r="A84" s="82"/>
      <c r="B84" s="82"/>
      <c r="C84" s="82"/>
      <c r="D84" s="1"/>
      <c r="E84" s="1"/>
      <c r="F84" s="2"/>
      <c r="G84" s="2"/>
      <c r="H84" s="2"/>
    </row>
    <row r="85" spans="1:8" ht="18">
      <c r="A85" s="82"/>
      <c r="B85" s="82"/>
      <c r="C85" s="82"/>
      <c r="D85" s="41"/>
      <c r="E85" s="41"/>
      <c r="F85" s="2"/>
      <c r="G85" s="2"/>
      <c r="H85" s="2"/>
    </row>
    <row r="86" spans="1:8" ht="18">
      <c r="A86" s="41"/>
      <c r="B86" s="41"/>
      <c r="C86" s="41"/>
      <c r="D86" s="41"/>
      <c r="E86" s="41"/>
      <c r="F86" s="2"/>
      <c r="G86" s="2"/>
      <c r="H86" s="2"/>
    </row>
    <row r="87" spans="1:8" ht="18">
      <c r="A87" s="41"/>
      <c r="B87" s="42"/>
      <c r="C87" s="43"/>
      <c r="D87" s="43"/>
      <c r="E87" s="43"/>
      <c r="F87" s="2"/>
      <c r="G87" s="2"/>
      <c r="H87" s="2"/>
    </row>
    <row r="88" spans="6:8" ht="15.75">
      <c r="F88" s="2"/>
      <c r="G88" s="2"/>
      <c r="H88" s="2"/>
    </row>
    <row r="89" spans="6:8" ht="15.75">
      <c r="F89" s="2"/>
      <c r="G89" s="2"/>
      <c r="H89" s="2"/>
    </row>
    <row r="90" spans="6:8" ht="15.75">
      <c r="F90" s="2"/>
      <c r="G90" s="2"/>
      <c r="H90" s="2"/>
    </row>
    <row r="91" spans="6:8" ht="15.75">
      <c r="F91" s="44"/>
      <c r="G91" s="44"/>
      <c r="H91" s="44"/>
    </row>
    <row r="92" spans="6:8" ht="15.75">
      <c r="F92" s="2"/>
      <c r="G92" s="2"/>
      <c r="H92" s="2"/>
    </row>
    <row r="93" spans="6:8" ht="15.75">
      <c r="F93" s="44"/>
      <c r="G93" s="44"/>
      <c r="H93" s="44"/>
    </row>
    <row r="94" spans="6:8" ht="15.75">
      <c r="F94" s="2"/>
      <c r="G94" s="2"/>
      <c r="H94" s="2"/>
    </row>
    <row r="95" spans="6:8" ht="15.75">
      <c r="F95" s="44"/>
      <c r="G95" s="44"/>
      <c r="H95" s="44"/>
    </row>
    <row r="96" spans="6:8" ht="15.75">
      <c r="F96" s="44"/>
      <c r="G96" s="44"/>
      <c r="H96" s="44"/>
    </row>
    <row r="97" spans="6:8" ht="15.75">
      <c r="F97" s="2"/>
      <c r="G97" s="2"/>
      <c r="H97" s="2"/>
    </row>
    <row r="98" spans="6:8" ht="15.75">
      <c r="F98" s="45"/>
      <c r="G98" s="45"/>
      <c r="H98" s="45"/>
    </row>
    <row r="99" spans="6:8" ht="15.75">
      <c r="F99" s="46"/>
      <c r="G99" s="46"/>
      <c r="H99" s="46"/>
    </row>
    <row r="100" spans="6:8" ht="15.75">
      <c r="F100" s="46"/>
      <c r="G100" s="46"/>
      <c r="H100" s="46"/>
    </row>
    <row r="101" spans="6:8" ht="15.75">
      <c r="F101" s="2"/>
      <c r="G101" s="2"/>
      <c r="H101" s="2"/>
    </row>
    <row r="102" spans="6:8" ht="15.75">
      <c r="F102" s="2"/>
      <c r="G102" s="47"/>
      <c r="H102" s="2"/>
    </row>
    <row r="103" spans="6:8" ht="15.75">
      <c r="F103" s="48"/>
      <c r="G103" s="48"/>
      <c r="H103" s="48"/>
    </row>
    <row r="104" spans="6:8" ht="15.75">
      <c r="F104" s="2"/>
      <c r="G104" s="2"/>
      <c r="H104" s="2"/>
    </row>
    <row r="105" spans="6:8" ht="15.75">
      <c r="F105" s="49"/>
      <c r="G105" s="49"/>
      <c r="H105" s="49"/>
    </row>
    <row r="106" spans="6:8" ht="15.75">
      <c r="F106" s="45"/>
      <c r="G106" s="45"/>
      <c r="H106" s="45"/>
    </row>
    <row r="107" spans="6:8" ht="15.75">
      <c r="F107" s="45"/>
      <c r="G107" s="45"/>
      <c r="H107" s="45"/>
    </row>
    <row r="108" spans="6:8" ht="15.75">
      <c r="F108" s="45"/>
      <c r="G108" s="45"/>
      <c r="H108" s="45"/>
    </row>
    <row r="109" spans="6:8" ht="15.75">
      <c r="F109" s="45"/>
      <c r="G109" s="45"/>
      <c r="H109" s="45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2"/>
      <c r="G113" s="2"/>
      <c r="H113" s="2"/>
    </row>
    <row r="114" spans="6:8" ht="15.75">
      <c r="F114" s="2"/>
      <c r="G114" s="2"/>
      <c r="H114" s="2"/>
    </row>
    <row r="115" spans="6:8" ht="15.75">
      <c r="F115" s="2"/>
      <c r="G115" s="2"/>
      <c r="H115" s="2"/>
    </row>
    <row r="116" spans="6:8" ht="15.75">
      <c r="F116" s="48"/>
      <c r="G116" s="48"/>
      <c r="H116" s="48"/>
    </row>
    <row r="117" spans="6:8" ht="15.75">
      <c r="F117" s="2"/>
      <c r="G117" s="2"/>
      <c r="H117" s="2"/>
    </row>
    <row r="118" spans="1:8" ht="13.5">
      <c r="A118" s="82"/>
      <c r="B118" s="82"/>
      <c r="C118" s="82"/>
      <c r="D118" s="50"/>
      <c r="E118" s="50"/>
      <c r="F118" s="51"/>
      <c r="G118" s="51"/>
      <c r="H118" s="51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42"/>
      <c r="B121" s="42"/>
      <c r="C121" s="42"/>
      <c r="D121" s="42"/>
      <c r="E121" s="42"/>
      <c r="F121" s="2"/>
      <c r="G121" s="2"/>
      <c r="H121" s="2"/>
    </row>
    <row r="122" spans="1:8" ht="15.75">
      <c r="A122" s="42"/>
      <c r="B122" s="42"/>
      <c r="C122" s="42"/>
      <c r="D122" s="42"/>
      <c r="E122" s="42"/>
      <c r="F122" s="2"/>
      <c r="G122" s="2"/>
      <c r="H122" s="2"/>
    </row>
    <row r="123" spans="1:8" ht="15.75">
      <c r="A123" s="42"/>
      <c r="B123" s="42"/>
      <c r="C123" s="42"/>
      <c r="D123" s="42"/>
      <c r="E123" s="42"/>
      <c r="F123" s="2"/>
      <c r="G123" s="2"/>
      <c r="H123" s="2"/>
    </row>
    <row r="124" spans="1:8" ht="15.75">
      <c r="A124" s="82"/>
      <c r="B124" s="82"/>
      <c r="C124" s="82"/>
      <c r="D124" s="1"/>
      <c r="E124" s="1"/>
      <c r="F124" s="2"/>
      <c r="G124" s="2"/>
      <c r="H124" s="2"/>
    </row>
    <row r="125" spans="1:8" ht="15.75">
      <c r="A125" s="82"/>
      <c r="B125" s="82"/>
      <c r="C125" s="82"/>
      <c r="D125" s="1"/>
      <c r="E125" s="1"/>
      <c r="F125" s="2"/>
      <c r="G125" s="2"/>
      <c r="H125" s="2"/>
    </row>
    <row r="126" spans="1:8" ht="15.75">
      <c r="A126" s="82"/>
      <c r="B126" s="82"/>
      <c r="C126" s="82"/>
      <c r="D126" s="1"/>
      <c r="E126" s="1"/>
      <c r="F126" s="2"/>
      <c r="G126" s="2"/>
      <c r="H126" s="2"/>
    </row>
    <row r="127" spans="1:8" ht="18">
      <c r="A127" s="82"/>
      <c r="B127" s="82"/>
      <c r="C127" s="82"/>
      <c r="D127" s="41"/>
      <c r="E127" s="41"/>
      <c r="F127" s="2"/>
      <c r="G127" s="2"/>
      <c r="H127" s="2"/>
    </row>
    <row r="128" spans="1:8" ht="18">
      <c r="A128" s="41"/>
      <c r="B128" s="41"/>
      <c r="C128" s="41"/>
      <c r="D128" s="41"/>
      <c r="E128" s="41"/>
      <c r="F128" s="2"/>
      <c r="G128" s="2"/>
      <c r="H128" s="2"/>
    </row>
    <row r="129" spans="1:8" ht="18">
      <c r="A129" s="41"/>
      <c r="B129" s="42"/>
      <c r="C129" s="43"/>
      <c r="D129" s="43"/>
      <c r="E129" s="43"/>
      <c r="F129" s="2"/>
      <c r="G129" s="2"/>
      <c r="H129" s="2"/>
    </row>
    <row r="130" spans="6:8" ht="15.75">
      <c r="F130" s="2"/>
      <c r="G130" s="2"/>
      <c r="H130" s="2"/>
    </row>
    <row r="131" spans="6:8" ht="15.75">
      <c r="F131" s="2"/>
      <c r="G131" s="2"/>
      <c r="H131" s="2"/>
    </row>
    <row r="132" spans="6:8" ht="15.75">
      <c r="F132" s="2"/>
      <c r="G132" s="2"/>
      <c r="H132" s="2"/>
    </row>
    <row r="133" spans="6:8" ht="15.75">
      <c r="F133" s="44"/>
      <c r="G133" s="44"/>
      <c r="H133" s="44"/>
    </row>
    <row r="134" spans="6:8" ht="15.75">
      <c r="F134" s="2"/>
      <c r="G134" s="2"/>
      <c r="H134" s="2"/>
    </row>
    <row r="135" spans="6:8" ht="15.75">
      <c r="F135" s="44"/>
      <c r="G135" s="44"/>
      <c r="H135" s="44"/>
    </row>
    <row r="136" spans="6:8" ht="15.75">
      <c r="F136" s="2"/>
      <c r="G136" s="2"/>
      <c r="H136" s="2"/>
    </row>
    <row r="137" spans="6:8" ht="15.75">
      <c r="F137" s="44"/>
      <c r="G137" s="44"/>
      <c r="H137" s="44"/>
    </row>
    <row r="138" spans="6:8" ht="15.75">
      <c r="F138" s="44"/>
      <c r="G138" s="44"/>
      <c r="H138" s="44"/>
    </row>
    <row r="139" spans="6:8" ht="15.75">
      <c r="F139" s="2"/>
      <c r="G139" s="2"/>
      <c r="H139" s="2"/>
    </row>
    <row r="140" spans="6:8" ht="15.75">
      <c r="F140" s="45"/>
      <c r="G140" s="45"/>
      <c r="H140" s="45"/>
    </row>
  </sheetData>
  <sheetProtection/>
  <mergeCells count="18">
    <mergeCell ref="A118:C118"/>
    <mergeCell ref="A124:C124"/>
    <mergeCell ref="A125:C125"/>
    <mergeCell ref="A126:C126"/>
    <mergeCell ref="A127:C127"/>
    <mergeCell ref="A75:C75"/>
    <mergeCell ref="A76:C76"/>
    <mergeCell ref="A82:C82"/>
    <mergeCell ref="A83:C83"/>
    <mergeCell ref="A84:C84"/>
    <mergeCell ref="A85:C85"/>
    <mergeCell ref="A1:C1"/>
    <mergeCell ref="A2:C2"/>
    <mergeCell ref="A3:C3"/>
    <mergeCell ref="A4:C4"/>
    <mergeCell ref="D4:E4"/>
    <mergeCell ref="A74:B74"/>
    <mergeCell ref="D80:E80"/>
  </mergeCells>
  <printOptions/>
  <pageMargins left="0" right="0" top="0.39370078740157505" bottom="0.39370078740157505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2022-03-24T05:34:42Z</cp:lastPrinted>
  <dcterms:created xsi:type="dcterms:W3CDTF">2007-05-15T11:09:07Z</dcterms:created>
  <dcterms:modified xsi:type="dcterms:W3CDTF">2022-04-29T10:10:24Z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