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<sst xmlns="http://schemas.openxmlformats.org/spreadsheetml/2006/main" count="166" uniqueCount="85">
  <si>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</si>
  <si>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</si>
  <si>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</si>
  <si>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</si>
  <si>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</si>
  <si>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</si>
  <si>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</si>
  <si>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</si>
  <si>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</si>
  <si>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</si>
  <si>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</si>
  <si>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</si>
  <si>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</si>
  <si>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</si>
  <si>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</si>
  <si>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</si>
  <si>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</si>
  <si>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</si>
  <si>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</si>
  <si>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</si>
  <si>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</si>
  <si>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</si>
  <si>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</si>
  <si>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</si>
  <si>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</si>
  <si>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</si>
  <si>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</si>
  <si>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</si>
  <si>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</si>
  <si>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</si>
  <si>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</si>
  <si>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</si>
  <si>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</si>
  <si>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</si>
  <si>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</si>
  <si>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</si>
  <si>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</si>
  <si>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</si>
  <si>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</si>
  <si>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</si>
  <si>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</si>
  <si>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</si>
  <si>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</si>
  <si>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</si>
  <si>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</si>
  <si>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</si>
  <si>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</si>
  <si>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</si>
  <si>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</si>
  <si>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</si>
  <si>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</si>
  <si>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</si>
  <si>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</si>
  <si>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</si>
  <si>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</si>
  <si>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</si>
  <si>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</si>
  <si>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</si>
  <si>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</si>
  <si>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</si>
  <si>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</si>
  <si>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</si>
  <si>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</si>
  <si>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</si>
  <si>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</si>
  <si>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</si>
  <si>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</si>
  <si>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</si>
  <si>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</si>
  <si>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</si>
  <si>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</si>
  <si>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 xml:space="preserve">2022 год (руб.)           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</si>
  <si>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</si>
  <si>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</si>
  <si>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</si>
  <si>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</si>
  <si>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</si>
  <si>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</si>
  <si>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</si>
  <si>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 xml:space="preserve">2023 год (руб.)            </t>
  </si>
  <si>
    <t>Расходы  бюджета Пречистенского сельского поселения Ярославской области на 2022 год по разделам и подразделам классификации расходов бюджетов Российской Федерации</t>
  </si>
  <si>
    <t xml:space="preserve">2024 год (руб.)            </t>
  </si>
  <si>
    <t>Расходы  бюджета Пречистенского сельского поселения Ярославской области на плановый период 2023-2024 годов по разделам и подразделам классификации расходов бюджетов Российской Федерации</t>
  </si>
  <si>
    <t>Приложение №2 к пояснительной записке к решению Муниципального Совета Пречистенского сельского поселения Ярославской области от 00.05.2022 года №00</t>
  </si>
  <si>
    <t xml:space="preserve"> от 12.08.2022 года №16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</si>
</sst>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F35" sqref="F35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5" t="s">
        <v>54</v>
      </c>
      <c r="B1" s="45"/>
      <c r="C1" s="45"/>
      <c r="D1" s="45"/>
      <c r="E1" s="45"/>
      <c r="F1" s="53" t="s">
        <v>83</v>
      </c>
      <c r="G1" s="53"/>
      <c r="H1" s="53"/>
    </row>
    <row r="2" spans="1:8" ht="15.75" hidden="1">
      <c r="A2" s="45" t="s">
        <v>55</v>
      </c>
      <c r="B2" s="45"/>
      <c r="C2" s="45"/>
      <c r="D2" s="45"/>
      <c r="E2" s="45"/>
      <c r="F2" s="53"/>
      <c r="G2" s="53"/>
      <c r="H2" s="53"/>
    </row>
    <row r="3" spans="1:8" ht="15.75">
      <c r="A3" s="44" t="s">
        <v>54</v>
      </c>
      <c r="B3" s="44"/>
      <c r="C3" s="44"/>
      <c r="D3" s="44"/>
      <c r="E3" s="44"/>
      <c r="F3" s="53"/>
      <c r="G3" s="53"/>
      <c r="H3" s="53"/>
    </row>
    <row r="4" spans="1:8" ht="80.25" customHeight="1">
      <c r="A4" s="44" t="s">
        <v>54</v>
      </c>
      <c r="B4" s="44"/>
      <c r="C4" s="44"/>
      <c r="D4" s="44"/>
      <c r="E4" s="44"/>
      <c r="F4" s="53"/>
      <c r="G4" s="53"/>
      <c r="H4" s="53"/>
    </row>
    <row r="5" spans="1:8" ht="1.5" customHeight="1">
      <c r="A5" s="45" t="s">
        <v>54</v>
      </c>
      <c r="B5" s="45"/>
      <c r="C5" s="45"/>
      <c r="D5" s="45"/>
      <c r="E5" s="45"/>
      <c r="F5" s="53"/>
      <c r="G5" s="53"/>
      <c r="H5" s="53"/>
    </row>
    <row r="6" spans="1:8" ht="54" customHeight="1">
      <c r="A6" s="52" t="s">
        <v>82</v>
      </c>
      <c r="B6" s="52"/>
      <c r="C6" s="52"/>
      <c r="D6" s="52"/>
      <c r="E6" s="52"/>
      <c r="F6" s="52"/>
      <c r="G6" s="52"/>
      <c r="H6" s="52"/>
    </row>
    <row r="7" spans="1:5" ht="15.75">
      <c r="A7" s="9"/>
      <c r="B7" s="1"/>
      <c r="C7" s="1"/>
      <c r="D7" s="1"/>
      <c r="E7" s="1"/>
    </row>
    <row r="8" spans="1:8" ht="15.75">
      <c r="A8" s="46" t="s">
        <v>0</v>
      </c>
      <c r="B8" s="48" t="s">
        <v>11</v>
      </c>
      <c r="C8" s="49" t="s">
        <v>79</v>
      </c>
      <c r="D8" s="50"/>
      <c r="E8" s="51"/>
      <c r="F8" s="49" t="s">
        <v>81</v>
      </c>
      <c r="G8" s="50"/>
      <c r="H8" s="51"/>
    </row>
    <row r="9" spans="1:8" ht="63.75">
      <c r="A9" s="47"/>
      <c r="B9" s="47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4265000</v>
      </c>
      <c r="D10" s="34"/>
      <c r="E10" s="35">
        <f>SUM(E11:E14)</f>
        <v>4265000</v>
      </c>
      <c r="F10" s="34">
        <f>F11+F12+F13+F14</f>
        <v>3004560</v>
      </c>
      <c r="G10" s="34"/>
      <c r="H10" s="35">
        <f>SUM(H11:H14)</f>
        <v>3004560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46</v>
      </c>
      <c r="B13" s="5" t="s">
        <v>37</v>
      </c>
      <c r="C13" s="36">
        <v>20000</v>
      </c>
      <c r="D13" s="36"/>
      <c r="E13" s="37">
        <f>C13</f>
        <v>20000</v>
      </c>
      <c r="F13" s="36">
        <v>0</v>
      </c>
      <c r="G13" s="36"/>
      <c r="H13" s="37">
        <f>F13</f>
        <v>0</v>
      </c>
    </row>
    <row r="14" spans="1:8" ht="15.75" customHeight="1">
      <c r="A14" s="13" t="s">
        <v>47</v>
      </c>
      <c r="B14" s="5" t="s">
        <v>2</v>
      </c>
      <c r="C14" s="36">
        <v>335000</v>
      </c>
      <c r="D14" s="36"/>
      <c r="E14" s="37">
        <f>C14</f>
        <v>335000</v>
      </c>
      <c r="F14" s="36">
        <v>1560</v>
      </c>
      <c r="G14" s="36"/>
      <c r="H14" s="37">
        <f>F14</f>
        <v>1560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251618</v>
      </c>
      <c r="E15" s="35">
        <f>SUM(D15,C15)</f>
        <v>251618</v>
      </c>
      <c r="F15" s="34"/>
      <c r="G15" s="34">
        <f>G16</f>
        <v>259956</v>
      </c>
      <c r="H15" s="35">
        <f>SUM(G15,F15)</f>
        <v>259956</v>
      </c>
    </row>
    <row r="16" spans="1:8" ht="18.75" customHeight="1">
      <c r="A16" s="13" t="s">
        <v>38</v>
      </c>
      <c r="B16" s="5" t="s">
        <v>39</v>
      </c>
      <c r="C16" s="36"/>
      <c r="D16" s="36">
        <v>251618</v>
      </c>
      <c r="E16" s="37">
        <f>SUM(D16,C16)</f>
        <v>251618</v>
      </c>
      <c r="F16" s="36"/>
      <c r="G16" s="36">
        <v>259956</v>
      </c>
      <c r="H16" s="37">
        <f>SUM(G16,F16)</f>
        <v>259956</v>
      </c>
    </row>
    <row r="17" spans="1:8" ht="31.5" customHeight="1">
      <c r="A17" s="12" t="s">
        <v>17</v>
      </c>
      <c r="B17" s="4" t="s">
        <v>4</v>
      </c>
      <c r="C17" s="34">
        <f>C18+C19+C20</f>
        <v>105000</v>
      </c>
      <c r="D17" s="34"/>
      <c r="E17" s="35">
        <f>SUM(E18:E19)</f>
        <v>105000</v>
      </c>
      <c r="F17" s="34">
        <f>F18+F19</f>
        <v>3000</v>
      </c>
      <c r="G17" s="34"/>
      <c r="H17" s="35">
        <f>SUM(H18:H19)</f>
        <v>3000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100000</v>
      </c>
      <c r="D19" s="36"/>
      <c r="E19" s="37">
        <f>C19</f>
        <v>100000</v>
      </c>
      <c r="F19" s="36">
        <v>3000</v>
      </c>
      <c r="G19" s="36"/>
      <c r="H19" s="37">
        <f>F19</f>
        <v>3000</v>
      </c>
    </row>
    <row r="20" spans="1:8" ht="33.75" customHeight="1">
      <c r="A20" s="13" t="s">
        <v>59</v>
      </c>
      <c r="B20" s="24" t="s">
        <v>62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5831567</v>
      </c>
      <c r="D21" s="34"/>
      <c r="E21" s="35">
        <f>SUM(E22:E24)</f>
        <v>5831567</v>
      </c>
      <c r="F21" s="34">
        <f>F23+F24+F22</f>
        <v>5919007</v>
      </c>
      <c r="G21" s="34"/>
      <c r="H21" s="35">
        <f>SUM(H23:H24)</f>
        <v>5919007</v>
      </c>
    </row>
    <row r="22" spans="1:8" ht="15" customHeight="1">
      <c r="A22" s="25" t="s">
        <v>72</v>
      </c>
      <c r="B22" s="26" t="s">
        <v>73</v>
      </c>
      <c r="C22" s="38">
        <v>0</v>
      </c>
      <c r="D22" s="34"/>
      <c r="E22" s="39">
        <f>C22</f>
        <v>0</v>
      </c>
      <c r="F22" s="38">
        <v>0</v>
      </c>
      <c r="G22" s="38"/>
      <c r="H22" s="39">
        <f>F22</f>
        <v>0</v>
      </c>
    </row>
    <row r="23" spans="1:8" ht="18.75" customHeight="1">
      <c r="A23" s="13" t="s">
        <v>53</v>
      </c>
      <c r="B23" s="5" t="s">
        <v>58</v>
      </c>
      <c r="C23" s="36">
        <v>5759196</v>
      </c>
      <c r="D23" s="36"/>
      <c r="E23" s="37">
        <f>C23</f>
        <v>5759196</v>
      </c>
      <c r="F23" s="36">
        <v>5850196</v>
      </c>
      <c r="G23" s="36"/>
      <c r="H23" s="37">
        <f>F23</f>
        <v>5850196</v>
      </c>
    </row>
    <row r="24" spans="1:8" ht="18" customHeight="1">
      <c r="A24" s="13" t="s">
        <v>51</v>
      </c>
      <c r="B24" s="5" t="s">
        <v>52</v>
      </c>
      <c r="C24" s="36">
        <v>72371</v>
      </c>
      <c r="D24" s="36"/>
      <c r="E24" s="37">
        <f>C24</f>
        <v>72371</v>
      </c>
      <c r="F24" s="36">
        <v>68811</v>
      </c>
      <c r="G24" s="36"/>
      <c r="H24" s="37">
        <f>F24</f>
        <v>68811</v>
      </c>
    </row>
    <row r="25" spans="1:8" ht="18" customHeight="1">
      <c r="A25" s="12" t="s">
        <v>21</v>
      </c>
      <c r="B25" s="4" t="s">
        <v>6</v>
      </c>
      <c r="C25" s="34">
        <f>C26+C28</f>
        <v>1552351</v>
      </c>
      <c r="D25" s="34"/>
      <c r="E25" s="35">
        <f>SUM(E26:E28)</f>
        <v>1552351</v>
      </c>
      <c r="F25" s="34">
        <f>F26+F27+F28</f>
        <v>684559</v>
      </c>
      <c r="G25" s="34"/>
      <c r="H25" s="35">
        <f>SUM(H26:H28)</f>
        <v>684559</v>
      </c>
    </row>
    <row r="26" spans="1:8" ht="21" customHeight="1">
      <c r="A26" s="13" t="s">
        <v>28</v>
      </c>
      <c r="B26" s="5" t="s">
        <v>7</v>
      </c>
      <c r="C26" s="36">
        <v>726841</v>
      </c>
      <c r="D26" s="36"/>
      <c r="E26" s="37">
        <f>C26+D26</f>
        <v>726841</v>
      </c>
      <c r="F26" s="36">
        <v>529841</v>
      </c>
      <c r="G26" s="36"/>
      <c r="H26" s="37">
        <f>F26+G26</f>
        <v>529841</v>
      </c>
    </row>
    <row r="27" spans="1:8" ht="16.5" customHeight="1" hidden="1">
      <c r="A27" s="13" t="s">
        <v>49</v>
      </c>
      <c r="B27" s="5" t="s">
        <v>50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825510</v>
      </c>
      <c r="D28" s="36"/>
      <c r="E28" s="37">
        <f>C28</f>
        <v>825510</v>
      </c>
      <c r="F28" s="36">
        <v>154718</v>
      </c>
      <c r="G28" s="36"/>
      <c r="H28" s="37">
        <f>F28</f>
        <v>154718</v>
      </c>
    </row>
    <row r="29" spans="1:8" ht="17.25" customHeight="1">
      <c r="A29" s="12" t="s">
        <v>22</v>
      </c>
      <c r="B29" s="4" t="s">
        <v>48</v>
      </c>
      <c r="C29" s="34">
        <f>C30</f>
        <v>250000</v>
      </c>
      <c r="D29" s="34"/>
      <c r="E29" s="35">
        <f>E30</f>
        <v>250000</v>
      </c>
      <c r="F29" s="34">
        <f>F30</f>
        <v>4000</v>
      </c>
      <c r="G29" s="34"/>
      <c r="H29" s="35">
        <f>H30</f>
        <v>4000</v>
      </c>
    </row>
    <row r="30" spans="1:8" ht="15.75">
      <c r="A30" s="13" t="s">
        <v>23</v>
      </c>
      <c r="B30" s="5" t="s">
        <v>8</v>
      </c>
      <c r="C30" s="36">
        <v>250000</v>
      </c>
      <c r="D30" s="36"/>
      <c r="E30" s="37">
        <f>C30+D30</f>
        <v>250000</v>
      </c>
      <c r="F30" s="36">
        <v>4000</v>
      </c>
      <c r="G30" s="36"/>
      <c r="H30" s="37">
        <f>F30+G30</f>
        <v>4000</v>
      </c>
    </row>
    <row r="31" spans="1:8" ht="18" customHeight="1">
      <c r="A31" s="12" t="s">
        <v>24</v>
      </c>
      <c r="B31" s="4" t="s">
        <v>9</v>
      </c>
      <c r="C31" s="34">
        <f>C33+C34+C35</f>
        <v>201200</v>
      </c>
      <c r="D31" s="34"/>
      <c r="E31" s="35">
        <f>SUM(E32:E35)</f>
        <v>201200</v>
      </c>
      <c r="F31" s="34">
        <f>F33+F34+F35</f>
        <v>53000</v>
      </c>
      <c r="G31" s="34"/>
      <c r="H31" s="35">
        <f>SUM(H32:H35)</f>
        <v>53000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61200</v>
      </c>
      <c r="D33" s="34"/>
      <c r="E33" s="37">
        <f>C33+D33</f>
        <v>61200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100000</v>
      </c>
      <c r="D34" s="36"/>
      <c r="E34" s="37">
        <f>C34</f>
        <v>100000</v>
      </c>
      <c r="F34" s="36">
        <v>50000</v>
      </c>
      <c r="G34" s="36"/>
      <c r="H34" s="37">
        <f>F34</f>
        <v>50000</v>
      </c>
    </row>
    <row r="35" spans="1:8" ht="19.5" customHeight="1">
      <c r="A35" s="13" t="s">
        <v>75</v>
      </c>
      <c r="B35" s="5" t="s">
        <v>76</v>
      </c>
      <c r="C35" s="36">
        <v>40000</v>
      </c>
      <c r="D35" s="36"/>
      <c r="E35" s="37">
        <f>C35</f>
        <v>40000</v>
      </c>
      <c r="F35" s="36">
        <v>3000</v>
      </c>
      <c r="G35" s="36"/>
      <c r="H35" s="37">
        <f>F35</f>
        <v>3000</v>
      </c>
    </row>
    <row r="36" spans="1:8" ht="17.25" customHeight="1">
      <c r="A36" s="12" t="s">
        <v>43</v>
      </c>
      <c r="B36" s="4" t="s">
        <v>29</v>
      </c>
      <c r="C36" s="34">
        <f>C37</f>
        <v>30000</v>
      </c>
      <c r="D36" s="34"/>
      <c r="E36" s="35">
        <f>SUM(E37:E37)</f>
        <v>30000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44</v>
      </c>
      <c r="B37" s="5" t="s">
        <v>45</v>
      </c>
      <c r="C37" s="36">
        <v>30000</v>
      </c>
      <c r="D37" s="36"/>
      <c r="E37" s="37">
        <f>C37</f>
        <v>30000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66</v>
      </c>
      <c r="B38" s="41" t="s">
        <v>67</v>
      </c>
      <c r="C38" s="35">
        <f>SUM(C39:C39)</f>
        <v>80000</v>
      </c>
      <c r="D38" s="34"/>
      <c r="E38" s="35">
        <f>SUM(E39:E39)</f>
        <v>80000</v>
      </c>
      <c r="F38" s="35">
        <f>SUM(F39:F39)</f>
        <v>2000</v>
      </c>
      <c r="G38" s="34"/>
      <c r="H38" s="35">
        <f>SUM(H39:H39)</f>
        <v>2000</v>
      </c>
    </row>
    <row r="39" spans="1:8" ht="17.25" customHeight="1">
      <c r="A39" s="13" t="s">
        <v>68</v>
      </c>
      <c r="B39" s="5" t="s">
        <v>69</v>
      </c>
      <c r="C39" s="36">
        <v>80000</v>
      </c>
      <c r="D39" s="36"/>
      <c r="E39" s="37">
        <f>C39</f>
        <v>80000</v>
      </c>
      <c r="F39" s="36">
        <v>2000</v>
      </c>
      <c r="G39" s="36"/>
      <c r="H39" s="37">
        <f>F39</f>
        <v>2000</v>
      </c>
    </row>
    <row r="40" spans="1:8" ht="15.75">
      <c r="A40" s="56" t="s">
        <v>30</v>
      </c>
      <c r="B40" s="56"/>
      <c r="C40" s="35">
        <f>C10+C17+C21+C25+C29+C36+C31+C38</f>
        <v>12315118</v>
      </c>
      <c r="D40" s="35">
        <f>D15</f>
        <v>251618</v>
      </c>
      <c r="E40" s="35">
        <f>C40+D40</f>
        <v>12566736</v>
      </c>
      <c r="F40" s="35">
        <f>F10+F17+F21+F25+F29+F36+F31+F38</f>
        <v>9672126</v>
      </c>
      <c r="G40" s="35">
        <f>G15</f>
        <v>259956</v>
      </c>
      <c r="H40" s="35">
        <f>F40+G40</f>
        <v>9932082</v>
      </c>
    </row>
    <row r="41" spans="1:8" ht="15.75">
      <c r="A41" s="54" t="s">
        <v>56</v>
      </c>
      <c r="B41" s="55"/>
      <c r="C41" s="40" t="s">
        <v>54</v>
      </c>
      <c r="D41" s="40"/>
      <c r="E41" s="35">
        <v>330290</v>
      </c>
      <c r="F41" s="40" t="s">
        <v>54</v>
      </c>
      <c r="G41" s="40"/>
      <c r="H41" s="35">
        <v>539282</v>
      </c>
    </row>
    <row r="42" spans="1:8" ht="15.75">
      <c r="A42" s="20" t="s">
        <v>57</v>
      </c>
      <c r="B42" s="21"/>
      <c r="C42" s="40" t="s">
        <v>54</v>
      </c>
      <c r="D42" s="40" t="s">
        <v>54</v>
      </c>
      <c r="E42" s="35">
        <f>SUM(E40:E41)</f>
        <v>12897026</v>
      </c>
      <c r="F42" s="40" t="s">
        <v>54</v>
      </c>
      <c r="G42" s="40" t="s">
        <v>54</v>
      </c>
      <c r="H42" s="35">
        <f>SUM(H40:H41)</f>
        <v>10471364</v>
      </c>
    </row>
    <row r="43" spans="1:8" ht="15.75">
      <c r="A43" s="42" t="s">
        <v>12</v>
      </c>
      <c r="B43" s="43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65</v>
      </c>
      <c r="B47" s="23"/>
      <c r="C47" s="23"/>
      <c r="D47" s="23"/>
      <c r="E47" s="23"/>
    </row>
  </sheetData>
  <sheetProtection/>
  <mergeCells count="14">
    <mergeCell ref="A3:E3"/>
    <mergeCell ref="A40:B40"/>
    <mergeCell ref="A1:E1"/>
    <mergeCell ref="A2:E2"/>
    <mergeCell ref="A43:B43"/>
    <mergeCell ref="A4:E4"/>
    <mergeCell ref="A5:E5"/>
    <mergeCell ref="A8:A9"/>
    <mergeCell ref="B8:B9"/>
    <mergeCell ref="C8:E8"/>
    <mergeCell ref="A6:H6"/>
    <mergeCell ref="F1:H5"/>
    <mergeCell ref="F8:H8"/>
    <mergeCell ref="A41:B4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SheetLayoutView="100" zoomScalePageLayoutView="0" workbookViewId="0" topLeftCell="A28">
      <selection activeCell="A7" sqref="A7:F7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45" t="s">
        <v>63</v>
      </c>
      <c r="B1" s="45"/>
      <c r="C1" s="45"/>
      <c r="D1" s="45"/>
      <c r="E1" s="45"/>
      <c r="F1" s="45"/>
    </row>
    <row r="2" spans="1:6" s="1" customFormat="1" ht="17.25" customHeight="1">
      <c r="A2" s="45" t="s">
        <v>64</v>
      </c>
      <c r="B2" s="45"/>
      <c r="C2" s="45"/>
      <c r="D2" s="45"/>
      <c r="E2" s="45"/>
      <c r="F2" s="45"/>
    </row>
    <row r="3" spans="1:6" s="1" customFormat="1" ht="17.25" customHeight="1">
      <c r="A3" s="44" t="s">
        <v>70</v>
      </c>
      <c r="B3" s="44"/>
      <c r="C3" s="44"/>
      <c r="D3" s="44"/>
      <c r="E3" s="44"/>
      <c r="F3" s="44"/>
    </row>
    <row r="4" spans="1:6" s="1" customFormat="1" ht="17.25" customHeight="1">
      <c r="A4" s="44" t="s">
        <v>77</v>
      </c>
      <c r="B4" s="61"/>
      <c r="C4" s="61"/>
      <c r="D4" s="61"/>
      <c r="E4" s="61"/>
      <c r="F4" s="61"/>
    </row>
    <row r="5" spans="1:6" s="1" customFormat="1" ht="17.25" customHeight="1">
      <c r="A5" s="44" t="s">
        <v>78</v>
      </c>
      <c r="B5" s="61"/>
      <c r="C5" s="61"/>
      <c r="D5" s="61"/>
      <c r="E5" s="61"/>
      <c r="F5" s="61"/>
    </row>
    <row r="6" spans="1:6" s="1" customFormat="1" ht="17.25" customHeight="1">
      <c r="A6" s="44" t="s">
        <v>84</v>
      </c>
      <c r="B6" s="44"/>
      <c r="C6" s="44"/>
      <c r="D6" s="44"/>
      <c r="E6" s="44"/>
      <c r="F6" s="44"/>
    </row>
    <row r="7" spans="1:6" s="1" customFormat="1" ht="18.75" customHeight="1">
      <c r="A7" s="45" t="s">
        <v>54</v>
      </c>
      <c r="B7" s="45"/>
      <c r="C7" s="45"/>
      <c r="D7" s="45"/>
      <c r="E7" s="45"/>
      <c r="F7" s="45"/>
    </row>
    <row r="8" spans="3:6" s="1" customFormat="1" ht="18.75" customHeight="1">
      <c r="C8" s="7"/>
      <c r="D8" s="44"/>
      <c r="E8" s="44"/>
      <c r="F8" s="44"/>
    </row>
    <row r="9" spans="1:6" s="1" customFormat="1" ht="15.75" customHeight="1" hidden="1">
      <c r="A9" s="8"/>
      <c r="B9" s="7"/>
      <c r="C9" s="7"/>
      <c r="D9" s="7"/>
      <c r="E9" s="7"/>
      <c r="F9" s="7"/>
    </row>
    <row r="10" spans="1:6" s="1" customFormat="1" ht="53.25" customHeight="1">
      <c r="A10" s="52" t="s">
        <v>80</v>
      </c>
      <c r="B10" s="52"/>
      <c r="C10" s="52"/>
      <c r="D10" s="52"/>
      <c r="E10" s="52"/>
      <c r="F10" s="52"/>
    </row>
    <row r="11" s="1" customFormat="1" ht="15.75">
      <c r="A11" s="9"/>
    </row>
    <row r="12" spans="1:6" s="1" customFormat="1" ht="18" customHeight="1">
      <c r="A12" s="46" t="s">
        <v>0</v>
      </c>
      <c r="B12" s="48" t="s">
        <v>11</v>
      </c>
      <c r="C12" s="49" t="s">
        <v>71</v>
      </c>
      <c r="D12" s="50"/>
      <c r="E12" s="50"/>
      <c r="F12" s="51"/>
    </row>
    <row r="13" spans="1:6" s="11" customFormat="1" ht="66.75" customHeight="1">
      <c r="A13" s="59"/>
      <c r="B13" s="60"/>
      <c r="C13" s="16" t="s">
        <v>34</v>
      </c>
      <c r="D13" s="17" t="s">
        <v>35</v>
      </c>
      <c r="E13" s="17" t="s">
        <v>74</v>
      </c>
      <c r="F13" s="10" t="s">
        <v>36</v>
      </c>
    </row>
    <row r="14" spans="1:6" s="6" customFormat="1" ht="15.75">
      <c r="A14" s="12" t="s">
        <v>13</v>
      </c>
      <c r="B14" s="4" t="s">
        <v>1</v>
      </c>
      <c r="C14" s="27">
        <f>C15+C16+C18+C19+C17</f>
        <v>7112411</v>
      </c>
      <c r="D14" s="27"/>
      <c r="E14" s="27">
        <f>SUM(E15:E19)</f>
        <v>0</v>
      </c>
      <c r="F14" s="28">
        <f>SUM(F15:F19)</f>
        <v>7112411</v>
      </c>
    </row>
    <row r="15" spans="1:6" ht="48" customHeight="1">
      <c r="A15" s="13" t="s">
        <v>14</v>
      </c>
      <c r="B15" s="5" t="s">
        <v>25</v>
      </c>
      <c r="C15" s="29">
        <v>963000</v>
      </c>
      <c r="D15" s="29"/>
      <c r="E15" s="29">
        <v>0</v>
      </c>
      <c r="F15" s="30">
        <f>C15+E15</f>
        <v>963000</v>
      </c>
    </row>
    <row r="16" spans="1:6" ht="66" customHeight="1">
      <c r="A16" s="13" t="s">
        <v>15</v>
      </c>
      <c r="B16" s="5" t="s">
        <v>26</v>
      </c>
      <c r="C16" s="29">
        <v>4892000</v>
      </c>
      <c r="D16" s="29"/>
      <c r="E16" s="29">
        <v>0</v>
      </c>
      <c r="F16" s="30">
        <f>C16+E16</f>
        <v>4892000</v>
      </c>
    </row>
    <row r="17" spans="1:6" ht="36.75" customHeight="1" hidden="1">
      <c r="A17" s="13" t="s">
        <v>60</v>
      </c>
      <c r="B17" s="24" t="s">
        <v>61</v>
      </c>
      <c r="C17" s="29">
        <v>0</v>
      </c>
      <c r="D17" s="29"/>
      <c r="E17" s="29">
        <v>0</v>
      </c>
      <c r="F17" s="30">
        <f>C17+E17</f>
        <v>0</v>
      </c>
    </row>
    <row r="18" spans="1:6" ht="15.75">
      <c r="A18" s="13" t="s">
        <v>46</v>
      </c>
      <c r="B18" s="5" t="s">
        <v>37</v>
      </c>
      <c r="C18" s="29">
        <v>50000</v>
      </c>
      <c r="D18" s="29"/>
      <c r="E18" s="29">
        <v>0</v>
      </c>
      <c r="F18" s="30">
        <f>C18+E18</f>
        <v>50000</v>
      </c>
    </row>
    <row r="19" spans="1:6" ht="15.75">
      <c r="A19" s="13" t="s">
        <v>47</v>
      </c>
      <c r="B19" s="5" t="s">
        <v>2</v>
      </c>
      <c r="C19" s="29">
        <v>1207411</v>
      </c>
      <c r="D19" s="29"/>
      <c r="E19" s="29">
        <v>0</v>
      </c>
      <c r="F19" s="30">
        <f>C19+E19</f>
        <v>1207411</v>
      </c>
    </row>
    <row r="20" spans="1:6" s="6" customFormat="1" ht="15.75">
      <c r="A20" s="12" t="s">
        <v>16</v>
      </c>
      <c r="B20" s="4" t="s">
        <v>3</v>
      </c>
      <c r="C20" s="27"/>
      <c r="D20" s="27">
        <f>D21</f>
        <v>243919</v>
      </c>
      <c r="E20" s="27">
        <f>E21</f>
        <v>0</v>
      </c>
      <c r="F20" s="28">
        <f>SUM(D20,E20)</f>
        <v>243919</v>
      </c>
    </row>
    <row r="21" spans="1:6" ht="18" customHeight="1">
      <c r="A21" s="13" t="s">
        <v>38</v>
      </c>
      <c r="B21" s="5" t="s">
        <v>39</v>
      </c>
      <c r="C21" s="29"/>
      <c r="D21" s="29">
        <v>243919</v>
      </c>
      <c r="E21" s="29">
        <v>0</v>
      </c>
      <c r="F21" s="30">
        <f>SUM(D21,E21)</f>
        <v>243919</v>
      </c>
    </row>
    <row r="22" spans="1:6" s="6" customFormat="1" ht="33" customHeight="1">
      <c r="A22" s="12" t="s">
        <v>17</v>
      </c>
      <c r="B22" s="4" t="s">
        <v>4</v>
      </c>
      <c r="C22" s="27">
        <f>C23+C24+C25</f>
        <v>222000</v>
      </c>
      <c r="D22" s="27"/>
      <c r="E22" s="27">
        <f>SUM(E23:E25)</f>
        <v>0</v>
      </c>
      <c r="F22" s="31">
        <f>SUM(F23:F25)</f>
        <v>222000</v>
      </c>
    </row>
    <row r="23" spans="1:6" ht="49.5" customHeight="1">
      <c r="A23" s="13" t="s">
        <v>18</v>
      </c>
      <c r="B23" s="5" t="s">
        <v>31</v>
      </c>
      <c r="C23" s="29">
        <v>20000</v>
      </c>
      <c r="D23" s="29"/>
      <c r="E23" s="29">
        <v>0</v>
      </c>
      <c r="F23" s="30">
        <f>C23+E23</f>
        <v>20000</v>
      </c>
    </row>
    <row r="24" spans="1:6" ht="15.75">
      <c r="A24" s="13" t="s">
        <v>19</v>
      </c>
      <c r="B24" s="5" t="s">
        <v>27</v>
      </c>
      <c r="C24" s="29">
        <v>200000</v>
      </c>
      <c r="D24" s="29"/>
      <c r="E24" s="29">
        <v>0</v>
      </c>
      <c r="F24" s="30">
        <f>C24+E24</f>
        <v>200000</v>
      </c>
    </row>
    <row r="25" spans="1:6" ht="46.5">
      <c r="A25" s="13" t="s">
        <v>59</v>
      </c>
      <c r="B25" s="24" t="s">
        <v>62</v>
      </c>
      <c r="C25" s="29">
        <v>2000</v>
      </c>
      <c r="D25" s="29"/>
      <c r="E25" s="29">
        <v>0</v>
      </c>
      <c r="F25" s="30">
        <f>C25+E25</f>
        <v>2000</v>
      </c>
    </row>
    <row r="26" spans="1:6" s="6" customFormat="1" ht="15.75">
      <c r="A26" s="12" t="s">
        <v>20</v>
      </c>
      <c r="B26" s="4" t="s">
        <v>5</v>
      </c>
      <c r="C26" s="27">
        <f>C28+C29+C27</f>
        <v>11412280.7</v>
      </c>
      <c r="D26" s="27"/>
      <c r="E26" s="27">
        <f>SUM(E27:E29)</f>
        <v>900000</v>
      </c>
      <c r="F26" s="28">
        <f>SUM(F27:F29)</f>
        <v>12312280.7</v>
      </c>
    </row>
    <row r="27" spans="1:6" s="6" customFormat="1" ht="15.75">
      <c r="A27" s="25" t="s">
        <v>72</v>
      </c>
      <c r="B27" s="26" t="s">
        <v>73</v>
      </c>
      <c r="C27" s="32">
        <v>200000</v>
      </c>
      <c r="D27" s="32"/>
      <c r="E27" s="32">
        <v>0</v>
      </c>
      <c r="F27" s="33">
        <f>C27+E27</f>
        <v>200000</v>
      </c>
    </row>
    <row r="28" spans="1:6" ht="16.5" customHeight="1">
      <c r="A28" s="13" t="s">
        <v>53</v>
      </c>
      <c r="B28" s="5" t="s">
        <v>58</v>
      </c>
      <c r="C28" s="29">
        <v>11152184.7</v>
      </c>
      <c r="D28" s="29"/>
      <c r="E28" s="29">
        <v>900000</v>
      </c>
      <c r="F28" s="30">
        <f>C28+E28</f>
        <v>12052184.7</v>
      </c>
    </row>
    <row r="29" spans="1:6" ht="31.5" customHeight="1">
      <c r="A29" s="13" t="s">
        <v>51</v>
      </c>
      <c r="B29" s="5" t="s">
        <v>52</v>
      </c>
      <c r="C29" s="29">
        <v>60096</v>
      </c>
      <c r="D29" s="29"/>
      <c r="E29" s="29">
        <v>0</v>
      </c>
      <c r="F29" s="30">
        <f>C29+E29</f>
        <v>60096</v>
      </c>
    </row>
    <row r="30" spans="1:6" s="6" customFormat="1" ht="15.75">
      <c r="A30" s="12" t="s">
        <v>21</v>
      </c>
      <c r="B30" s="4" t="s">
        <v>6</v>
      </c>
      <c r="C30" s="27">
        <f>C31+C32+C33</f>
        <v>15372670</v>
      </c>
      <c r="D30" s="27"/>
      <c r="E30" s="27">
        <f>SUM(E31:E33)</f>
        <v>29888431</v>
      </c>
      <c r="F30" s="28">
        <f>SUM(F31:F33)</f>
        <v>45261101</v>
      </c>
    </row>
    <row r="31" spans="1:6" ht="15.75">
      <c r="A31" s="13" t="s">
        <v>28</v>
      </c>
      <c r="B31" s="5" t="s">
        <v>7</v>
      </c>
      <c r="C31" s="29">
        <v>320000</v>
      </c>
      <c r="D31" s="29"/>
      <c r="E31" s="29">
        <v>29948431</v>
      </c>
      <c r="F31" s="30">
        <f>C31+E31</f>
        <v>30268431</v>
      </c>
    </row>
    <row r="32" spans="1:6" ht="20.25" customHeight="1">
      <c r="A32" s="13" t="s">
        <v>49</v>
      </c>
      <c r="B32" s="5" t="s">
        <v>50</v>
      </c>
      <c r="C32" s="29">
        <v>84370</v>
      </c>
      <c r="D32" s="29"/>
      <c r="E32" s="29">
        <v>0</v>
      </c>
      <c r="F32" s="30">
        <f>C32+E32</f>
        <v>84370</v>
      </c>
    </row>
    <row r="33" spans="1:6" ht="19.5" customHeight="1">
      <c r="A33" s="13" t="s">
        <v>32</v>
      </c>
      <c r="B33" s="5" t="s">
        <v>33</v>
      </c>
      <c r="C33" s="29">
        <v>14968300</v>
      </c>
      <c r="D33" s="29"/>
      <c r="E33" s="29">
        <v>-60000</v>
      </c>
      <c r="F33" s="30">
        <f>C33+E33</f>
        <v>14908300</v>
      </c>
    </row>
    <row r="34" spans="1:6" s="6" customFormat="1" ht="19.5" customHeight="1">
      <c r="A34" s="12" t="s">
        <v>22</v>
      </c>
      <c r="B34" s="4" t="s">
        <v>48</v>
      </c>
      <c r="C34" s="27">
        <f>C35</f>
        <v>680000</v>
      </c>
      <c r="D34" s="27"/>
      <c r="E34" s="27">
        <f>E35</f>
        <v>0</v>
      </c>
      <c r="F34" s="28">
        <f>F35</f>
        <v>680000</v>
      </c>
    </row>
    <row r="35" spans="1:6" ht="19.5" customHeight="1">
      <c r="A35" s="13" t="s">
        <v>23</v>
      </c>
      <c r="B35" s="5" t="s">
        <v>8</v>
      </c>
      <c r="C35" s="29">
        <v>680000</v>
      </c>
      <c r="D35" s="29"/>
      <c r="E35" s="29">
        <v>0</v>
      </c>
      <c r="F35" s="30">
        <f>C35+E35</f>
        <v>680000</v>
      </c>
    </row>
    <row r="36" spans="1:6" s="6" customFormat="1" ht="15" customHeight="1">
      <c r="A36" s="12" t="s">
        <v>24</v>
      </c>
      <c r="B36" s="4" t="s">
        <v>9</v>
      </c>
      <c r="C36" s="28">
        <f>SUM(C37:C40)</f>
        <v>141200</v>
      </c>
      <c r="D36" s="27"/>
      <c r="E36" s="27">
        <f>SUM(E37:E40)</f>
        <v>0</v>
      </c>
      <c r="F36" s="28">
        <f>SUM(F37:F40)</f>
        <v>141200</v>
      </c>
    </row>
    <row r="37" spans="1:6" s="6" customFormat="1" ht="15.75" customHeight="1" hidden="1">
      <c r="A37" s="13" t="s">
        <v>40</v>
      </c>
      <c r="B37" s="5" t="s">
        <v>41</v>
      </c>
      <c r="C37" s="29">
        <v>0</v>
      </c>
      <c r="D37" s="27"/>
      <c r="E37" s="27"/>
      <c r="F37" s="28">
        <f>C37+E37</f>
        <v>0</v>
      </c>
    </row>
    <row r="38" spans="1:6" s="6" customFormat="1" ht="15.75" customHeight="1">
      <c r="A38" s="13" t="s">
        <v>40</v>
      </c>
      <c r="B38" s="5" t="s">
        <v>41</v>
      </c>
      <c r="C38" s="29">
        <v>61200</v>
      </c>
      <c r="D38" s="27"/>
      <c r="E38" s="32">
        <v>0</v>
      </c>
      <c r="F38" s="33">
        <f>C38+E38</f>
        <v>61200</v>
      </c>
    </row>
    <row r="39" spans="1:6" ht="15.75">
      <c r="A39" s="13">
        <v>1003</v>
      </c>
      <c r="B39" s="5" t="s">
        <v>10</v>
      </c>
      <c r="C39" s="29">
        <v>0</v>
      </c>
      <c r="D39" s="29"/>
      <c r="E39" s="29">
        <v>0</v>
      </c>
      <c r="F39" s="30">
        <f>C39+E39</f>
        <v>0</v>
      </c>
    </row>
    <row r="40" spans="1:6" ht="15.75">
      <c r="A40" s="13" t="s">
        <v>75</v>
      </c>
      <c r="B40" s="5" t="s">
        <v>76</v>
      </c>
      <c r="C40" s="29">
        <v>80000</v>
      </c>
      <c r="D40" s="29"/>
      <c r="E40" s="29">
        <v>0</v>
      </c>
      <c r="F40" s="30">
        <f>C40+E40</f>
        <v>80000</v>
      </c>
    </row>
    <row r="41" spans="1:6" ht="15.75">
      <c r="A41" s="12" t="s">
        <v>43</v>
      </c>
      <c r="B41" s="4" t="s">
        <v>29</v>
      </c>
      <c r="C41" s="27">
        <f>C42</f>
        <v>3700500</v>
      </c>
      <c r="D41" s="27"/>
      <c r="E41" s="27">
        <f>SUM(E42:E42)</f>
        <v>60000</v>
      </c>
      <c r="F41" s="28">
        <f>SUM(F42:F42)</f>
        <v>3760500</v>
      </c>
    </row>
    <row r="42" spans="1:6" ht="15.75">
      <c r="A42" s="13" t="s">
        <v>44</v>
      </c>
      <c r="B42" s="5" t="s">
        <v>45</v>
      </c>
      <c r="C42" s="29">
        <v>3700500</v>
      </c>
      <c r="D42" s="29"/>
      <c r="E42" s="29">
        <v>60000</v>
      </c>
      <c r="F42" s="30">
        <f>C42+E42</f>
        <v>3760500</v>
      </c>
    </row>
    <row r="43" spans="1:6" s="6" customFormat="1" ht="18" customHeight="1">
      <c r="A43" s="12" t="s">
        <v>66</v>
      </c>
      <c r="B43" s="41" t="s">
        <v>67</v>
      </c>
      <c r="C43" s="28">
        <f>SUM(C44:C44)</f>
        <v>100000</v>
      </c>
      <c r="D43" s="27"/>
      <c r="E43" s="27">
        <f>E44</f>
        <v>0</v>
      </c>
      <c r="F43" s="28">
        <f>SUM(F44:F44)</f>
        <v>100000</v>
      </c>
    </row>
    <row r="44" spans="1:6" ht="31.5" customHeight="1">
      <c r="A44" s="13" t="s">
        <v>68</v>
      </c>
      <c r="B44" s="5" t="s">
        <v>69</v>
      </c>
      <c r="C44" s="29">
        <v>100000</v>
      </c>
      <c r="D44" s="29"/>
      <c r="E44" s="29">
        <v>0</v>
      </c>
      <c r="F44" s="30">
        <f>C44+E44</f>
        <v>100000</v>
      </c>
    </row>
    <row r="45" spans="1:6" s="6" customFormat="1" ht="15.75">
      <c r="A45" s="42" t="s">
        <v>30</v>
      </c>
      <c r="B45" s="43"/>
      <c r="C45" s="28">
        <f>C14+C22+C26+C30+C34+C41+C36+C43</f>
        <v>38741061.7</v>
      </c>
      <c r="D45" s="28">
        <f>D20</f>
        <v>243919</v>
      </c>
      <c r="E45" s="28">
        <f>SUM(E14+E20+E43+E36+E30+E26+E22+E34+E41)</f>
        <v>30848431</v>
      </c>
      <c r="F45" s="28">
        <f>C45+E45+D45</f>
        <v>69833411.7</v>
      </c>
    </row>
    <row r="46" spans="1:6" s="6" customFormat="1" ht="15.75" hidden="1">
      <c r="A46" s="42" t="s">
        <v>12</v>
      </c>
      <c r="B46" s="43"/>
      <c r="C46" s="19"/>
      <c r="D46" s="19"/>
      <c r="E46" s="19"/>
      <c r="F46" s="18"/>
    </row>
    <row r="47" ht="15.75">
      <c r="F47" s="15"/>
    </row>
    <row r="48" ht="15.75" hidden="1"/>
    <row r="49" ht="15.75" hidden="1">
      <c r="F49" s="2"/>
    </row>
    <row r="50" spans="2:6" ht="15.75" hidden="1">
      <c r="B50" s="7"/>
      <c r="C50" s="7"/>
      <c r="D50" s="7"/>
      <c r="E50" s="7"/>
      <c r="F50" s="2"/>
    </row>
    <row r="51" spans="2:5" ht="15.75">
      <c r="B51" s="7"/>
      <c r="C51" s="7"/>
      <c r="D51" s="7"/>
      <c r="E51" s="7"/>
    </row>
    <row r="52" spans="1:6" ht="15.75">
      <c r="A52" s="57" t="s">
        <v>42</v>
      </c>
      <c r="B52" s="58"/>
      <c r="C52" s="58"/>
      <c r="D52" s="58"/>
      <c r="E52" s="58"/>
      <c r="F52" s="58"/>
    </row>
    <row r="57" ht="15.75">
      <c r="F57" s="2"/>
    </row>
    <row r="58" ht="15.75">
      <c r="F58" s="2"/>
    </row>
  </sheetData>
  <sheetProtection/>
  <mergeCells count="15">
    <mergeCell ref="A3:F3"/>
    <mergeCell ref="A7:F7"/>
    <mergeCell ref="A2:F2"/>
    <mergeCell ref="A4:F4"/>
    <mergeCell ref="A5:F5"/>
    <mergeCell ref="A1:F1"/>
    <mergeCell ref="A6:F6"/>
    <mergeCell ref="A52:F52"/>
    <mergeCell ref="A46:B46"/>
    <mergeCell ref="A45:B45"/>
    <mergeCell ref="D8:F8"/>
    <mergeCell ref="A10:F10"/>
    <mergeCell ref="A12:A13"/>
    <mergeCell ref="B12:B13"/>
    <mergeCell ref="C12:F12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2022-05-18T08:44:37Z</cp:lastPrinted>
  <dcterms:created xsi:type="dcterms:W3CDTF">2004-11-13T08:03:22Z</dcterms:created>
  <dcterms:modified xsi:type="dcterms:W3CDTF">2022-08-12T11:51:42Z</dcterms:modified>
  <cp:category/>
  <cp:version/>
  <cp:contentType/>
  <cp:contentStatus/>
</cp:coreProperties>
</file>