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0"/>
  </bookViews>
  <sheets>
    <sheet name="Приложение №1" sheetId="1" r:id="rId1"/>
    <sheet name="Приложение №2" sheetId="2" r:id="rId2"/>
  </sheets>
  <definedNames>
    <definedName name="_xlnm.Print_Titles" localSheetId="0">'Приложение №1'!$17:$17</definedName>
    <definedName name="_xlnm.Print_Titles" localSheetId="1">'Приложение №2'!$17:$17</definedName>
  </definedNames>
  <calcPr fullCalcOnLoad="1"/>
</workbook>
</file>

<file path=xl/sharedStrings.xml><?xml version="1.0" encoding="utf-8"?>
<sst xmlns="http://schemas.openxmlformats.org/spreadsheetml/2006/main" count="219" uniqueCount="135">
  <si>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</si>
  <si>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</si>
  <si>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</si>
  <si>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</si>
  <si>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</si>
  <si>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</si>
  <si>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</si>
  <si>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</si>
  <si>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</si>
  <si>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</si>
  <si>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</si>
  <si>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</si>
  <si>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</si>
  <si>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</si>
  <si>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</si>
  <si>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</si>
  <si>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</si>
  <si>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</si>
  <si>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</si>
  <si>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</si>
  <si>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</si>
  <si>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</si>
  <si>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</si>
  <si>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</si>
  <si>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</si>
  <si>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</si>
  <si>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</si>
  <si>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</si>
  <si>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</si>
  <si>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</si>
  <si>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</si>
  <si>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</si>
  <si>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</si>
  <si>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</si>
  <si>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</si>
  <si>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</si>
  <si>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</si>
  <si>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</si>
  <si>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</si>
  <si>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</si>
  <si>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</si>
  <si>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</si>
  <si>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</si>
  <si>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</si>
  <si>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Ярославской области</t>
  </si>
  <si>
    <t>837 2 02 03015 10 0059 151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</si>
  <si>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</si>
  <si>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</si>
  <si>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</si>
  <si>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</si>
  <si>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</si>
  <si>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</si>
  <si>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</si>
  <si>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</si>
  <si>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</si>
  <si>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</si>
  <si>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</si>
  <si>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</si>
  <si>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</si>
  <si>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</si>
  <si>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</si>
  <si>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</si>
  <si>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</si>
  <si>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</si>
  <si>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</si>
  <si>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</si>
  <si>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</si>
  <si>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</si>
  <si>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</si>
  <si>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</si>
  <si>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</si>
  <si>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</si>
  <si>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</si>
  <si>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Субсидии бюджетам бюджетной системы Российской Федерации 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</si>
  <si>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</si>
  <si>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837 2 02 16001 10 0000 150</t>
  </si>
  <si>
    <t>Дотации бюджетам  сельских поселений на выравнивание бюджетной обеспеченности из бюджетов муниципальных районов</t>
  </si>
  <si>
    <t>000 2 02 20000 00 0000 150</t>
  </si>
  <si>
    <t>837 2 02 20041 10 0000 150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</si>
  <si>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</si>
  <si>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</si>
  <si>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</si>
  <si>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837 2 02 20302 10 0000 150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</si>
  <si>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индивидуальными предпринимателям, занимающимся доставкой товаров в отдаленные сельские населенные пункты)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</si>
  <si>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фелерального значения)</t>
  </si>
  <si>
    <r>
      <t>837 2 02 2999910 2004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150</t>
    </r>
  </si>
  <si>
    <t>Дотации бюджетам сельских поселений на выравнивание бюджетной обеспеченности из бюджета субъекта Российской Федерации</t>
  </si>
  <si>
    <t>Приложение №1</t>
  </si>
  <si>
    <t>А.К. Сорокин"</t>
  </si>
  <si>
    <t>000 1 16 00000 00 0000 000</t>
  </si>
  <si>
    <t>949 1 16 02020 02 0000 140</t>
  </si>
  <si>
    <t>000 2 02 02000 00 0000 151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</si>
  <si>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</si>
  <si>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</si>
  <si>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</si>
  <si>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</si>
  <si>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Субсидии бюджетам сельских поселений на обеспечение жильем молодых семей</t>
  </si>
  <si>
    <t xml:space="preserve">Изменения   (+/-) </t>
  </si>
  <si>
    <t>837 2 02 29999 10 2004 150</t>
  </si>
  <si>
    <t>2024 год     (руб.)</t>
  </si>
  <si>
    <t>837 2 02 19999 10 1004 150</t>
  </si>
  <si>
    <t>837 2 02 29999 10 2032 150</t>
  </si>
  <si>
    <t>837 2 02 49999 10 4010 150</t>
  </si>
  <si>
    <t>Прочие межбюджетные трансферты, передаваемые бюджетам сельских поселений (Межбюджетные трансферты на благоустройство дворовых территорий и обустройство территорий для выгула животных)</t>
  </si>
  <si>
    <t xml:space="preserve"> "Приложение №1</t>
  </si>
  <si>
    <t>837 2 02 49999 10 4009 150</t>
  </si>
  <si>
    <t>Прочие межбюджетные трансферты, передаваемые бюджетам сельских поселений (Межбюджетные трансферты на проведение комплекса кадастровых работ на объектах газораспределения)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</si>
  <si>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</si>
  <si>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"Приложение №2</t>
  </si>
  <si>
    <t>837 2 02 20299 10 0000 150</t>
  </si>
  <si>
    <t>837 2 02 49999 10 4016 150</t>
  </si>
  <si>
    <t>Прочие межбюджетные трансферты, передаваемые бюджетам сельских поселений (Межбюджетные трансферты на поощрение муниципальных управленческих команд за достижение показателей деятельности органов исполнительной власти)</t>
  </si>
  <si>
    <t>837 1 16 07010 10 0000 140</t>
  </si>
  <si>
    <t>Первомайского муниципального района</t>
  </si>
  <si>
    <t>от 22.12.2022 года №30</t>
  </si>
  <si>
    <t xml:space="preserve"> Прогнозируемые доходы  бюджета Пречистенского сельского поселения Первомайского муниципального района Ярославской области на 2023 год в соответствии с классификацией доходов бюджетов Российской Федерации</t>
  </si>
  <si>
    <t>2023 год (руб.)</t>
  </si>
  <si>
    <t xml:space="preserve">      от 22.12.2022 года №30</t>
  </si>
  <si>
    <t xml:space="preserve"> Прогнозируемые доходы  бюджета Пречистенского сельского поселения Первомайского муниципального района Ярославской области на плановый период 2024-2025 годов в соответствии с классификацией доходов бюджетов Российской Федерации</t>
  </si>
  <si>
    <t>2025 год     (руб.)</t>
  </si>
  <si>
    <t>от 00.02.2023 г. №00</t>
  </si>
  <si>
    <t>182 1 03 02000 01 0000 110</t>
  </si>
  <si>
    <t>Приложение №2</t>
  </si>
  <si>
    <t>182 1 03 00000 00 0000 000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</si>
  <si>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</t>
  </si>
  <si>
    <t>Временно исполняющий полномочия главы</t>
  </si>
  <si>
    <t xml:space="preserve">Пречистенского сельского поселения                                                                     </t>
  </si>
  <si>
    <t xml:space="preserve">            Т.А. Овчинникова"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</si>
  <si>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</si>
  <si>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000 1 13 00000 00 0000 000</t>
  </si>
  <si>
    <t>Доходы от оказания платных услуг и компенсации затрат государства</t>
  </si>
  <si>
    <t>837 1 13 02995 10 0000 130</t>
  </si>
  <si>
    <t>Прочие доходы от компенсацмм затрат бюджетов сельских поселений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</si>
  <si>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</si>
  <si>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от 29.12.2023 г. №55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</si>
</sst>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i/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  <font>
      <i/>
      <sz val="10"/>
      <color rgb="FF22272F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1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right" vertical="top"/>
    </xf>
    <xf numFmtId="0" fontId="53" fillId="0" borderId="10" xfId="0" applyFont="1" applyBorder="1" applyAlignment="1">
      <alignment vertical="top" wrapText="1"/>
    </xf>
    <xf numFmtId="0" fontId="5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vertical="top"/>
    </xf>
    <xf numFmtId="4" fontId="9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vertical="top"/>
    </xf>
    <xf numFmtId="4" fontId="11" fillId="0" borderId="10" xfId="0" applyNumberFormat="1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top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right" vertical="top" wrapText="1"/>
    </xf>
    <xf numFmtId="4" fontId="11" fillId="0" borderId="11" xfId="0" applyNumberFormat="1" applyFont="1" applyFill="1" applyBorder="1" applyAlignment="1">
      <alignment vertical="top"/>
    </xf>
    <xf numFmtId="4" fontId="10" fillId="0" borderId="11" xfId="0" applyNumberFormat="1" applyFont="1" applyFill="1" applyBorder="1" applyAlignment="1">
      <alignment vertical="top"/>
    </xf>
    <xf numFmtId="4" fontId="10" fillId="0" borderId="11" xfId="0" applyNumberFormat="1" applyFont="1" applyFill="1" applyBorder="1" applyAlignment="1">
      <alignment horizontal="right" vertical="top" wrapText="1"/>
    </xf>
    <xf numFmtId="0" fontId="54" fillId="0" borderId="10" xfId="0" applyFont="1" applyBorder="1" applyAlignment="1">
      <alignment vertical="top" wrapText="1"/>
    </xf>
    <xf numFmtId="0" fontId="11" fillId="0" borderId="13" xfId="0" applyFont="1" applyFill="1" applyBorder="1" applyAlignment="1">
      <alignment horizontal="left" vertical="top" wrapText="1"/>
    </xf>
    <xf numFmtId="4" fontId="11" fillId="0" borderId="14" xfId="0" applyNumberFormat="1" applyFont="1" applyFill="1" applyBorder="1" applyAlignment="1">
      <alignment vertical="top"/>
    </xf>
    <xf numFmtId="4" fontId="11" fillId="0" borderId="14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vertical="top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4" fontId="11" fillId="0" borderId="15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0" fontId="54" fillId="0" borderId="0" xfId="0" applyFont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0" fillId="0" borderId="0" xfId="0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2" fillId="0" borderId="1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="110" zoomScaleNormal="110" zoomScaleSheetLayoutView="100" zoomScalePageLayoutView="0" workbookViewId="0" topLeftCell="A1">
      <selection activeCell="B7" sqref="B7"/>
    </sheetView>
  </sheetViews>
  <sheetFormatPr defaultColWidth="9.125" defaultRowHeight="12.75"/>
  <cols>
    <col min="1" max="1" width="23.625" style="5" customWidth="1"/>
    <col min="2" max="2" width="27.25390625" style="5" customWidth="1"/>
    <col min="3" max="3" width="11.625" style="9" customWidth="1"/>
    <col min="4" max="4" width="9.125" style="5" hidden="1" customWidth="1"/>
    <col min="5" max="5" width="12.875" style="5" customWidth="1"/>
    <col min="6" max="6" width="13.00390625" style="5" customWidth="1"/>
    <col min="7" max="16384" width="9.125" style="5" customWidth="1"/>
  </cols>
  <sheetData>
    <row r="1" spans="2:6" ht="15.75">
      <c r="B1" s="82" t="s">
        <v>87</v>
      </c>
      <c r="C1" s="92"/>
      <c r="D1" s="83"/>
      <c r="E1" s="83"/>
      <c r="F1" s="83"/>
    </row>
    <row r="2" spans="2:6" ht="15.75">
      <c r="B2" s="82" t="s">
        <v>37</v>
      </c>
      <c r="C2" s="82"/>
      <c r="D2" s="82"/>
      <c r="E2" s="83"/>
      <c r="F2" s="83"/>
    </row>
    <row r="3" spans="2:6" ht="15.75">
      <c r="B3" s="82" t="s">
        <v>38</v>
      </c>
      <c r="C3" s="82"/>
      <c r="D3" s="82"/>
      <c r="E3" s="83"/>
      <c r="F3" s="83"/>
    </row>
    <row r="4" spans="2:6" ht="15.75">
      <c r="B4" s="82" t="s">
        <v>113</v>
      </c>
      <c r="C4" s="83"/>
      <c r="D4" s="83"/>
      <c r="E4" s="83"/>
      <c r="F4" s="83"/>
    </row>
    <row r="5" spans="2:6" ht="15.75">
      <c r="B5" s="82" t="s">
        <v>44</v>
      </c>
      <c r="C5" s="82"/>
      <c r="D5" s="82"/>
      <c r="E5" s="83"/>
      <c r="F5" s="83"/>
    </row>
    <row r="6" spans="2:6" ht="15.75">
      <c r="B6" s="82" t="s">
        <v>134</v>
      </c>
      <c r="C6" s="92"/>
      <c r="D6" s="83"/>
      <c r="E6" s="83"/>
      <c r="F6" s="83"/>
    </row>
    <row r="8" spans="1:6" ht="15.75">
      <c r="A8" s="82" t="s">
        <v>104</v>
      </c>
      <c r="B8" s="82"/>
      <c r="C8" s="82"/>
      <c r="D8" s="83"/>
      <c r="E8" s="83"/>
      <c r="F8" s="83"/>
    </row>
    <row r="9" spans="1:6" ht="15.75">
      <c r="A9" s="82" t="s">
        <v>37</v>
      </c>
      <c r="B9" s="82"/>
      <c r="C9" s="82"/>
      <c r="D9" s="83"/>
      <c r="E9" s="83"/>
      <c r="F9" s="83"/>
    </row>
    <row r="10" spans="1:6" ht="15.75">
      <c r="A10" s="82" t="s">
        <v>38</v>
      </c>
      <c r="B10" s="82"/>
      <c r="C10" s="82"/>
      <c r="D10" s="83"/>
      <c r="E10" s="83"/>
      <c r="F10" s="83"/>
    </row>
    <row r="11" spans="1:6" ht="15.75">
      <c r="A11" s="14"/>
      <c r="B11" s="82" t="s">
        <v>113</v>
      </c>
      <c r="C11" s="83"/>
      <c r="D11" s="83"/>
      <c r="E11" s="83"/>
      <c r="F11" s="83"/>
    </row>
    <row r="12" spans="1:6" ht="15.75">
      <c r="A12" s="82" t="s">
        <v>44</v>
      </c>
      <c r="B12" s="82"/>
      <c r="C12" s="82"/>
      <c r="D12" s="83"/>
      <c r="E12" s="83"/>
      <c r="F12" s="83"/>
    </row>
    <row r="13" spans="1:6" ht="15.75">
      <c r="A13" s="82" t="s">
        <v>114</v>
      </c>
      <c r="B13" s="82"/>
      <c r="C13" s="82" t="s">
        <v>39</v>
      </c>
      <c r="D13" s="83"/>
      <c r="E13" s="83"/>
      <c r="F13" s="83"/>
    </row>
    <row r="14" ht="15.75">
      <c r="A14" s="2"/>
    </row>
    <row r="15" spans="1:6" ht="54" customHeight="1">
      <c r="A15" s="86" t="s">
        <v>115</v>
      </c>
      <c r="B15" s="86"/>
      <c r="C15" s="86"/>
      <c r="D15" s="87"/>
      <c r="E15" s="87"/>
      <c r="F15" s="87"/>
    </row>
    <row r="16" ht="18">
      <c r="A16" s="3"/>
    </row>
    <row r="17" spans="1:6" ht="25.5">
      <c r="A17" s="35" t="s">
        <v>15</v>
      </c>
      <c r="B17" s="35" t="s">
        <v>16</v>
      </c>
      <c r="C17" s="36" t="s">
        <v>116</v>
      </c>
      <c r="D17" s="37"/>
      <c r="E17" s="35" t="s">
        <v>97</v>
      </c>
      <c r="F17" s="36" t="s">
        <v>116</v>
      </c>
    </row>
    <row r="18" spans="1:6" ht="25.5">
      <c r="A18" s="38" t="s">
        <v>0</v>
      </c>
      <c r="B18" s="38" t="s">
        <v>56</v>
      </c>
      <c r="C18" s="39">
        <f>C19+C32</f>
        <v>5854000</v>
      </c>
      <c r="D18" s="40"/>
      <c r="E18" s="41">
        <f>E19+E32</f>
        <v>146000</v>
      </c>
      <c r="F18" s="39">
        <f>F19+F32</f>
        <v>6000000</v>
      </c>
    </row>
    <row r="19" spans="1:6" ht="15.75">
      <c r="A19" s="38" t="s">
        <v>0</v>
      </c>
      <c r="B19" s="38" t="s">
        <v>54</v>
      </c>
      <c r="C19" s="41">
        <f>C20+C22+C24+C26</f>
        <v>5688000</v>
      </c>
      <c r="D19" s="40"/>
      <c r="E19" s="41">
        <f>E20+E22+E24+E26+E29</f>
        <v>145000</v>
      </c>
      <c r="F19" s="41">
        <f>F20+F22+F24+F26</f>
        <v>5833000</v>
      </c>
    </row>
    <row r="20" spans="1:6" ht="15.75">
      <c r="A20" s="38" t="s">
        <v>1</v>
      </c>
      <c r="B20" s="38" t="s">
        <v>2</v>
      </c>
      <c r="C20" s="39">
        <f>C21</f>
        <v>330000</v>
      </c>
      <c r="D20" s="40"/>
      <c r="E20" s="41">
        <f>E21</f>
        <v>11000</v>
      </c>
      <c r="F20" s="39">
        <f>F21</f>
        <v>341000</v>
      </c>
    </row>
    <row r="21" spans="1:6" s="6" customFormat="1" ht="15.75">
      <c r="A21" s="42" t="s">
        <v>3</v>
      </c>
      <c r="B21" s="42" t="s">
        <v>4</v>
      </c>
      <c r="C21" s="43">
        <v>330000</v>
      </c>
      <c r="D21" s="44"/>
      <c r="E21" s="45">
        <v>11000</v>
      </c>
      <c r="F21" s="43">
        <f>C21+E21</f>
        <v>341000</v>
      </c>
    </row>
    <row r="22" spans="1:6" s="6" customFormat="1" ht="57.75" customHeight="1">
      <c r="A22" s="38" t="s">
        <v>123</v>
      </c>
      <c r="B22" s="38" t="s">
        <v>51</v>
      </c>
      <c r="C22" s="39">
        <f>C23</f>
        <v>2523000</v>
      </c>
      <c r="D22" s="44"/>
      <c r="E22" s="41">
        <f>E23</f>
        <v>0</v>
      </c>
      <c r="F22" s="39">
        <f>F23</f>
        <v>2523000</v>
      </c>
    </row>
    <row r="23" spans="1:6" s="6" customFormat="1" ht="51.75" customHeight="1">
      <c r="A23" s="42" t="s">
        <v>121</v>
      </c>
      <c r="B23" s="42" t="s">
        <v>52</v>
      </c>
      <c r="C23" s="43">
        <v>2523000</v>
      </c>
      <c r="D23" s="44"/>
      <c r="E23" s="45">
        <v>0</v>
      </c>
      <c r="F23" s="43">
        <f>C23+E23</f>
        <v>2523000</v>
      </c>
    </row>
    <row r="24" spans="1:6" s="16" customFormat="1" ht="15.75">
      <c r="A24" s="38" t="s">
        <v>40</v>
      </c>
      <c r="B24" s="38" t="s">
        <v>41</v>
      </c>
      <c r="C24" s="39">
        <f>C25</f>
        <v>2000</v>
      </c>
      <c r="D24" s="46"/>
      <c r="E24" s="41">
        <f>E25</f>
        <v>0</v>
      </c>
      <c r="F24" s="39">
        <f>F25</f>
        <v>2000</v>
      </c>
    </row>
    <row r="25" spans="1:6" s="6" customFormat="1" ht="25.5">
      <c r="A25" s="42" t="s">
        <v>42</v>
      </c>
      <c r="B25" s="42" t="s">
        <v>43</v>
      </c>
      <c r="C25" s="43">
        <v>2000</v>
      </c>
      <c r="D25" s="44"/>
      <c r="E25" s="45">
        <v>0</v>
      </c>
      <c r="F25" s="43">
        <f>C25+E25</f>
        <v>2000</v>
      </c>
    </row>
    <row r="26" spans="1:6" ht="15.75">
      <c r="A26" s="38" t="s">
        <v>5</v>
      </c>
      <c r="B26" s="38" t="s">
        <v>6</v>
      </c>
      <c r="C26" s="39">
        <f>C27+C28</f>
        <v>2833000</v>
      </c>
      <c r="D26" s="40"/>
      <c r="E26" s="41">
        <f>E27+E28</f>
        <v>134000</v>
      </c>
      <c r="F26" s="39">
        <f>F27+F28</f>
        <v>2967000</v>
      </c>
    </row>
    <row r="27" spans="1:6" s="6" customFormat="1" ht="18.75" customHeight="1">
      <c r="A27" s="42" t="s">
        <v>25</v>
      </c>
      <c r="B27" s="42" t="s">
        <v>24</v>
      </c>
      <c r="C27" s="43">
        <v>411000</v>
      </c>
      <c r="D27" s="44"/>
      <c r="E27" s="45">
        <v>23000</v>
      </c>
      <c r="F27" s="43">
        <f>C27+E27</f>
        <v>434000</v>
      </c>
    </row>
    <row r="28" spans="1:6" s="6" customFormat="1" ht="17.25" customHeight="1">
      <c r="A28" s="42" t="s">
        <v>26</v>
      </c>
      <c r="B28" s="42" t="s">
        <v>27</v>
      </c>
      <c r="C28" s="47">
        <v>2422000</v>
      </c>
      <c r="D28" s="44"/>
      <c r="E28" s="45">
        <v>111000</v>
      </c>
      <c r="F28" s="47">
        <f>C28+E28</f>
        <v>2533000</v>
      </c>
    </row>
    <row r="29" spans="1:6" ht="46.5" customHeight="1" hidden="1">
      <c r="A29" s="38" t="s">
        <v>28</v>
      </c>
      <c r="B29" s="38" t="s">
        <v>29</v>
      </c>
      <c r="C29" s="39">
        <f>C30</f>
        <v>0</v>
      </c>
      <c r="D29" s="40"/>
      <c r="E29" s="41">
        <f>E30</f>
        <v>0</v>
      </c>
      <c r="F29" s="39" t="e">
        <f>F30</f>
        <v>#REF!</v>
      </c>
    </row>
    <row r="30" spans="1:6" ht="20.25" customHeight="1" hidden="1">
      <c r="A30" s="42" t="s">
        <v>30</v>
      </c>
      <c r="B30" s="42" t="s">
        <v>6</v>
      </c>
      <c r="C30" s="47">
        <f>C31</f>
        <v>0</v>
      </c>
      <c r="D30" s="40"/>
      <c r="E30" s="45">
        <v>0</v>
      </c>
      <c r="F30" s="47" t="e">
        <f>#REF!+E30</f>
        <v>#REF!</v>
      </c>
    </row>
    <row r="31" spans="1:6" ht="33.75" customHeight="1" hidden="1">
      <c r="A31" s="42" t="s">
        <v>31</v>
      </c>
      <c r="B31" s="42" t="s">
        <v>32</v>
      </c>
      <c r="C31" s="47">
        <v>0</v>
      </c>
      <c r="D31" s="40"/>
      <c r="E31" s="45"/>
      <c r="F31" s="47" t="e">
        <f>#REF!+E31</f>
        <v>#REF!</v>
      </c>
    </row>
    <row r="32" spans="1:6" ht="33.75" customHeight="1">
      <c r="A32" s="38" t="s">
        <v>0</v>
      </c>
      <c r="B32" s="38" t="s">
        <v>55</v>
      </c>
      <c r="C32" s="39">
        <f>C33+C36+C38</f>
        <v>166000</v>
      </c>
      <c r="D32" s="40"/>
      <c r="E32" s="41">
        <f>E33+E38+E36</f>
        <v>1000</v>
      </c>
      <c r="F32" s="48">
        <f>F33+F38+F36</f>
        <v>167000</v>
      </c>
    </row>
    <row r="33" spans="1:6" ht="55.5" customHeight="1">
      <c r="A33" s="38" t="s">
        <v>7</v>
      </c>
      <c r="B33" s="38" t="s">
        <v>8</v>
      </c>
      <c r="C33" s="39">
        <f>C34</f>
        <v>81000</v>
      </c>
      <c r="D33" s="40"/>
      <c r="E33" s="41">
        <f>E34</f>
        <v>1000</v>
      </c>
      <c r="F33" s="48">
        <f>F34</f>
        <v>82000</v>
      </c>
    </row>
    <row r="34" spans="1:6" ht="163.5" customHeight="1">
      <c r="A34" s="42" t="s">
        <v>11</v>
      </c>
      <c r="B34" s="59" t="s">
        <v>53</v>
      </c>
      <c r="C34" s="43">
        <f>C35</f>
        <v>81000</v>
      </c>
      <c r="D34" s="40"/>
      <c r="E34" s="45">
        <f>E35</f>
        <v>1000</v>
      </c>
      <c r="F34" s="43">
        <f>F35</f>
        <v>82000</v>
      </c>
    </row>
    <row r="35" spans="1:6" s="6" customFormat="1" ht="135" customHeight="1">
      <c r="A35" s="74" t="s">
        <v>72</v>
      </c>
      <c r="B35" s="73" t="s">
        <v>71</v>
      </c>
      <c r="C35" s="49">
        <v>81000</v>
      </c>
      <c r="D35" s="44"/>
      <c r="E35" s="50">
        <v>1000</v>
      </c>
      <c r="F35" s="49">
        <f>C35+E35</f>
        <v>82000</v>
      </c>
    </row>
    <row r="36" spans="1:6" s="6" customFormat="1" ht="44.25" customHeight="1">
      <c r="A36" s="75" t="s">
        <v>129</v>
      </c>
      <c r="B36" s="75" t="s">
        <v>130</v>
      </c>
      <c r="C36" s="39">
        <f>C37</f>
        <v>3000</v>
      </c>
      <c r="D36" s="51"/>
      <c r="E36" s="41">
        <f>E37</f>
        <v>0</v>
      </c>
      <c r="F36" s="39">
        <f>F37</f>
        <v>3000</v>
      </c>
    </row>
    <row r="37" spans="1:6" s="6" customFormat="1" ht="46.5" customHeight="1">
      <c r="A37" s="76" t="s">
        <v>131</v>
      </c>
      <c r="B37" s="77" t="s">
        <v>132</v>
      </c>
      <c r="C37" s="49">
        <v>3000</v>
      </c>
      <c r="D37" s="44"/>
      <c r="E37" s="50">
        <v>0</v>
      </c>
      <c r="F37" s="49">
        <f>C37+E37</f>
        <v>3000</v>
      </c>
    </row>
    <row r="38" spans="1:6" ht="32.25" customHeight="1">
      <c r="A38" s="38" t="s">
        <v>89</v>
      </c>
      <c r="B38" s="38" t="s">
        <v>92</v>
      </c>
      <c r="C38" s="39">
        <f>C39+C40</f>
        <v>82000</v>
      </c>
      <c r="D38" s="40"/>
      <c r="E38" s="41">
        <f>E39+E40</f>
        <v>0</v>
      </c>
      <c r="F38" s="39">
        <f>F39+F40</f>
        <v>82000</v>
      </c>
    </row>
    <row r="39" spans="1:6" s="7" customFormat="1" ht="57" customHeight="1" hidden="1">
      <c r="A39" s="42" t="s">
        <v>90</v>
      </c>
      <c r="B39" s="42" t="s">
        <v>93</v>
      </c>
      <c r="C39" s="47">
        <v>0</v>
      </c>
      <c r="D39" s="51"/>
      <c r="E39" s="45">
        <v>0</v>
      </c>
      <c r="F39" s="47">
        <f>C39+E39</f>
        <v>0</v>
      </c>
    </row>
    <row r="40" spans="1:6" s="6" customFormat="1" ht="122.25" customHeight="1">
      <c r="A40" s="42" t="s">
        <v>112</v>
      </c>
      <c r="B40" s="42" t="s">
        <v>133</v>
      </c>
      <c r="C40" s="49">
        <v>82000</v>
      </c>
      <c r="D40" s="44"/>
      <c r="E40" s="50">
        <v>0</v>
      </c>
      <c r="F40" s="49">
        <f>C40+E40</f>
        <v>82000</v>
      </c>
    </row>
    <row r="41" spans="1:6" ht="15.75">
      <c r="A41" s="38" t="s">
        <v>14</v>
      </c>
      <c r="B41" s="38" t="s">
        <v>10</v>
      </c>
      <c r="C41" s="48">
        <f>C42</f>
        <v>45235459</v>
      </c>
      <c r="D41" s="40"/>
      <c r="E41" s="41">
        <f>E42</f>
        <v>-25443430</v>
      </c>
      <c r="F41" s="48">
        <f>F42</f>
        <v>19792029</v>
      </c>
    </row>
    <row r="42" spans="1:6" s="6" customFormat="1" ht="49.5" customHeight="1">
      <c r="A42" s="38" t="s">
        <v>23</v>
      </c>
      <c r="B42" s="38" t="s">
        <v>17</v>
      </c>
      <c r="C42" s="41">
        <f>C43+C47+C55+C57+C48+C59</f>
        <v>45235459</v>
      </c>
      <c r="D42" s="44"/>
      <c r="E42" s="41">
        <f>E43+E48+E59+E55</f>
        <v>-25443430</v>
      </c>
      <c r="F42" s="41">
        <f>F43+F48+F55+F59</f>
        <v>19792029</v>
      </c>
    </row>
    <row r="43" spans="1:6" s="6" customFormat="1" ht="36.75" customHeight="1">
      <c r="A43" s="38" t="s">
        <v>62</v>
      </c>
      <c r="B43" s="38" t="s">
        <v>60</v>
      </c>
      <c r="C43" s="39">
        <f>C44++C45+C46</f>
        <v>9945000</v>
      </c>
      <c r="D43" s="44"/>
      <c r="E43" s="41">
        <f>E44++E45+E46</f>
        <v>0</v>
      </c>
      <c r="F43" s="39">
        <f>F44++F45+F46</f>
        <v>9945000</v>
      </c>
    </row>
    <row r="44" spans="1:6" s="6" customFormat="1" ht="72" customHeight="1">
      <c r="A44" s="52" t="s">
        <v>70</v>
      </c>
      <c r="B44" s="52" t="s">
        <v>86</v>
      </c>
      <c r="C44" s="53">
        <v>8321000</v>
      </c>
      <c r="D44" s="44"/>
      <c r="E44" s="50">
        <v>0</v>
      </c>
      <c r="F44" s="53">
        <f>C44+E44</f>
        <v>8321000</v>
      </c>
    </row>
    <row r="45" spans="1:6" s="6" customFormat="1" ht="72" customHeight="1">
      <c r="A45" s="52" t="s">
        <v>75</v>
      </c>
      <c r="B45" s="52" t="s">
        <v>94</v>
      </c>
      <c r="C45" s="53">
        <v>1491000</v>
      </c>
      <c r="D45" s="44"/>
      <c r="E45" s="50">
        <v>0</v>
      </c>
      <c r="F45" s="53">
        <f>C45+E45</f>
        <v>1491000</v>
      </c>
    </row>
    <row r="46" spans="1:6" s="6" customFormat="1" ht="96" customHeight="1">
      <c r="A46" s="52" t="s">
        <v>100</v>
      </c>
      <c r="B46" s="52" t="s">
        <v>107</v>
      </c>
      <c r="C46" s="53">
        <v>133000</v>
      </c>
      <c r="D46" s="44"/>
      <c r="E46" s="50">
        <v>0</v>
      </c>
      <c r="F46" s="53">
        <f>C46+E46</f>
        <v>133000</v>
      </c>
    </row>
    <row r="47" spans="1:6" s="6" customFormat="1" ht="61.5" customHeight="1" hidden="1">
      <c r="A47" s="54" t="s">
        <v>91</v>
      </c>
      <c r="B47" s="38" t="s">
        <v>95</v>
      </c>
      <c r="C47" s="53">
        <v>0</v>
      </c>
      <c r="D47" s="44"/>
      <c r="E47" s="41"/>
      <c r="F47" s="53"/>
    </row>
    <row r="48" spans="1:6" s="6" customFormat="1" ht="48" customHeight="1">
      <c r="A48" s="38" t="s">
        <v>77</v>
      </c>
      <c r="B48" s="38" t="s">
        <v>73</v>
      </c>
      <c r="C48" s="41">
        <f>C50+C51+C52+C49+C53+C54</f>
        <v>33194205</v>
      </c>
      <c r="D48" s="44"/>
      <c r="E48" s="41">
        <f>E49+E52+E53+E54+E50+E51</f>
        <v>-24638509</v>
      </c>
      <c r="F48" s="41">
        <f>F52+F49+F53+F54+F50+F51</f>
        <v>8555696</v>
      </c>
    </row>
    <row r="49" spans="1:6" s="6" customFormat="1" ht="109.5" customHeight="1">
      <c r="A49" s="52" t="s">
        <v>78</v>
      </c>
      <c r="B49" s="52" t="s">
        <v>74</v>
      </c>
      <c r="C49" s="50">
        <v>3655935</v>
      </c>
      <c r="D49" s="44"/>
      <c r="E49" s="50">
        <v>0</v>
      </c>
      <c r="F49" s="50">
        <f aca="true" t="shared" si="0" ref="F49:F54">C49+E49</f>
        <v>3655935</v>
      </c>
    </row>
    <row r="50" spans="1:6" s="6" customFormat="1" ht="196.5" customHeight="1">
      <c r="A50" s="52" t="s">
        <v>109</v>
      </c>
      <c r="B50" s="52" t="s">
        <v>128</v>
      </c>
      <c r="C50" s="50">
        <v>25740589</v>
      </c>
      <c r="D50" s="44"/>
      <c r="E50" s="50">
        <v>-24638509</v>
      </c>
      <c r="F50" s="50">
        <f t="shared" si="0"/>
        <v>1102080</v>
      </c>
    </row>
    <row r="51" spans="1:6" s="6" customFormat="1" ht="149.25" customHeight="1">
      <c r="A51" s="52" t="s">
        <v>82</v>
      </c>
      <c r="B51" s="52" t="s">
        <v>81</v>
      </c>
      <c r="C51" s="50">
        <v>43624</v>
      </c>
      <c r="D51" s="44"/>
      <c r="E51" s="50">
        <v>0</v>
      </c>
      <c r="F51" s="50">
        <f t="shared" si="0"/>
        <v>43624</v>
      </c>
    </row>
    <row r="52" spans="1:6" s="6" customFormat="1" ht="44.25" customHeight="1">
      <c r="A52" s="52" t="s">
        <v>79</v>
      </c>
      <c r="B52" s="52" t="s">
        <v>96</v>
      </c>
      <c r="C52" s="53">
        <v>459488</v>
      </c>
      <c r="D52" s="44"/>
      <c r="E52" s="50">
        <v>0</v>
      </c>
      <c r="F52" s="53">
        <f t="shared" si="0"/>
        <v>459488</v>
      </c>
    </row>
    <row r="53" spans="1:6" s="6" customFormat="1" ht="124.5" customHeight="1">
      <c r="A53" s="52" t="s">
        <v>98</v>
      </c>
      <c r="B53" s="52" t="s">
        <v>83</v>
      </c>
      <c r="C53" s="53">
        <v>53638</v>
      </c>
      <c r="D53" s="44"/>
      <c r="E53" s="50">
        <v>0</v>
      </c>
      <c r="F53" s="53">
        <f t="shared" si="0"/>
        <v>53638</v>
      </c>
    </row>
    <row r="54" spans="1:6" s="6" customFormat="1" ht="120.75" customHeight="1">
      <c r="A54" s="52" t="s">
        <v>101</v>
      </c>
      <c r="B54" s="52" t="s">
        <v>124</v>
      </c>
      <c r="C54" s="53">
        <v>3240931</v>
      </c>
      <c r="D54" s="44"/>
      <c r="E54" s="50">
        <v>0</v>
      </c>
      <c r="F54" s="53">
        <f t="shared" si="0"/>
        <v>3240931</v>
      </c>
    </row>
    <row r="55" spans="1:6" s="6" customFormat="1" ht="29.25" customHeight="1">
      <c r="A55" s="38" t="s">
        <v>63</v>
      </c>
      <c r="B55" s="38" t="s">
        <v>61</v>
      </c>
      <c r="C55" s="41">
        <f>C56</f>
        <v>293942</v>
      </c>
      <c r="D55" s="55"/>
      <c r="E55" s="41">
        <f>E56</f>
        <v>0</v>
      </c>
      <c r="F55" s="48">
        <f>F56</f>
        <v>293942</v>
      </c>
    </row>
    <row r="56" spans="1:6" s="6" customFormat="1" ht="77.25" customHeight="1">
      <c r="A56" s="52" t="s">
        <v>64</v>
      </c>
      <c r="B56" s="52" t="s">
        <v>57</v>
      </c>
      <c r="C56" s="53">
        <v>293942</v>
      </c>
      <c r="D56" s="44"/>
      <c r="E56" s="50">
        <v>0</v>
      </c>
      <c r="F56" s="53">
        <f>C56+E56</f>
        <v>293942</v>
      </c>
    </row>
    <row r="57" spans="1:6" s="7" customFormat="1" ht="26.25" customHeight="1" hidden="1">
      <c r="A57" s="38" t="s">
        <v>46</v>
      </c>
      <c r="B57" s="38" t="s">
        <v>47</v>
      </c>
      <c r="C57" s="48">
        <v>0</v>
      </c>
      <c r="D57" s="44"/>
      <c r="E57" s="41">
        <f>E58</f>
        <v>0</v>
      </c>
      <c r="F57" s="41" t="e">
        <f>F58</f>
        <v>#REF!</v>
      </c>
    </row>
    <row r="58" spans="1:6" s="6" customFormat="1" ht="132" customHeight="1" hidden="1">
      <c r="A58" s="52" t="s">
        <v>48</v>
      </c>
      <c r="B58" s="52" t="s">
        <v>49</v>
      </c>
      <c r="C58" s="56">
        <v>0</v>
      </c>
      <c r="D58" s="44"/>
      <c r="E58" s="50">
        <v>0</v>
      </c>
      <c r="F58" s="53" t="e">
        <f>#REF!+E58</f>
        <v>#REF!</v>
      </c>
    </row>
    <row r="59" spans="1:6" s="6" customFormat="1" ht="25.5">
      <c r="A59" s="38" t="s">
        <v>65</v>
      </c>
      <c r="B59" s="38" t="s">
        <v>47</v>
      </c>
      <c r="C59" s="41">
        <f>C60+C62+C61+C63</f>
        <v>1802312</v>
      </c>
      <c r="D59" s="51"/>
      <c r="E59" s="41">
        <f>E60+E62+E61+E63</f>
        <v>-804921</v>
      </c>
      <c r="F59" s="48">
        <f>F60+F62+F61+F63</f>
        <v>997391</v>
      </c>
    </row>
    <row r="60" spans="1:6" s="6" customFormat="1" ht="115.5">
      <c r="A60" s="60" t="s">
        <v>66</v>
      </c>
      <c r="B60" s="60" t="s">
        <v>59</v>
      </c>
      <c r="C60" s="61">
        <v>1802312</v>
      </c>
      <c r="D60" s="44"/>
      <c r="E60" s="62">
        <v>-804921</v>
      </c>
      <c r="F60" s="61">
        <f>C60+E60</f>
        <v>997391</v>
      </c>
    </row>
    <row r="61" spans="1:6" s="6" customFormat="1" ht="89.25" hidden="1">
      <c r="A61" s="66" t="s">
        <v>105</v>
      </c>
      <c r="B61" s="60" t="s">
        <v>106</v>
      </c>
      <c r="C61" s="61">
        <v>0</v>
      </c>
      <c r="D61" s="44"/>
      <c r="E61" s="62">
        <v>0</v>
      </c>
      <c r="F61" s="61">
        <f>C61+E61</f>
        <v>0</v>
      </c>
    </row>
    <row r="62" spans="1:6" ht="102.75" hidden="1">
      <c r="A62" s="66" t="s">
        <v>102</v>
      </c>
      <c r="B62" s="67" t="s">
        <v>103</v>
      </c>
      <c r="C62" s="68">
        <v>0</v>
      </c>
      <c r="D62" s="68"/>
      <c r="E62" s="68">
        <v>0</v>
      </c>
      <c r="F62" s="68">
        <f>C62+E62</f>
        <v>0</v>
      </c>
    </row>
    <row r="63" spans="1:6" ht="116.25" hidden="1">
      <c r="A63" s="69" t="s">
        <v>110</v>
      </c>
      <c r="B63" s="67" t="s">
        <v>111</v>
      </c>
      <c r="C63" s="70">
        <v>0</v>
      </c>
      <c r="D63" s="71"/>
      <c r="E63" s="70">
        <v>0</v>
      </c>
      <c r="F63" s="72">
        <f>C63+E63</f>
        <v>0</v>
      </c>
    </row>
    <row r="64" spans="1:6" ht="15.75">
      <c r="A64" s="88" t="s">
        <v>20</v>
      </c>
      <c r="B64" s="89"/>
      <c r="C64" s="63">
        <f>C18+C41</f>
        <v>51089459</v>
      </c>
      <c r="D64" s="44"/>
      <c r="E64" s="64">
        <f>E18+E41</f>
        <v>-25297430</v>
      </c>
      <c r="F64" s="65">
        <f>C64+E64</f>
        <v>25792029</v>
      </c>
    </row>
    <row r="65" spans="1:6" ht="15.75">
      <c r="A65" s="90" t="s">
        <v>9</v>
      </c>
      <c r="B65" s="91"/>
      <c r="C65" s="39">
        <f>C64</f>
        <v>51089459</v>
      </c>
      <c r="D65" s="40"/>
      <c r="E65" s="58">
        <f>E64</f>
        <v>-25297430</v>
      </c>
      <c r="F65" s="57">
        <f>F64</f>
        <v>25792029</v>
      </c>
    </row>
    <row r="66" spans="1:6" ht="15.75">
      <c r="A66" s="78"/>
      <c r="B66" s="78"/>
      <c r="C66" s="79"/>
      <c r="D66" s="40"/>
      <c r="E66" s="80"/>
      <c r="F66" s="81"/>
    </row>
    <row r="67" spans="1:4" ht="15.75">
      <c r="A67" s="84" t="s">
        <v>125</v>
      </c>
      <c r="B67" s="84"/>
      <c r="C67" s="84"/>
      <c r="D67" s="85"/>
    </row>
    <row r="68" spans="1:5" ht="15.75">
      <c r="A68" s="1" t="s">
        <v>126</v>
      </c>
      <c r="B68" s="1"/>
      <c r="C68" s="1"/>
      <c r="D68" s="15"/>
      <c r="E68" s="5" t="s">
        <v>127</v>
      </c>
    </row>
    <row r="69" spans="2:6" ht="15.75">
      <c r="B69" s="93"/>
      <c r="C69" s="83"/>
      <c r="D69" s="83"/>
      <c r="E69" s="83"/>
      <c r="F69" s="83"/>
    </row>
    <row r="71" ht="1.5" customHeight="1"/>
    <row r="72" ht="15.75" hidden="1"/>
    <row r="73" ht="15.75" hidden="1"/>
    <row r="74" ht="15.75" hidden="1">
      <c r="C74" s="11"/>
    </row>
    <row r="75" ht="15.75" hidden="1"/>
    <row r="76" ht="15.75" hidden="1"/>
    <row r="77" ht="15.75" hidden="1">
      <c r="B77" s="14"/>
    </row>
    <row r="78" ht="15.75" hidden="1">
      <c r="B78" s="14"/>
    </row>
    <row r="79" ht="15.75" hidden="1">
      <c r="B79" s="14"/>
    </row>
    <row r="80" ht="15.75" hidden="1">
      <c r="B80" s="14"/>
    </row>
    <row r="81" ht="15.75" hidden="1">
      <c r="B81" s="14"/>
    </row>
    <row r="82" ht="15.75" hidden="1">
      <c r="B82" s="14"/>
    </row>
    <row r="83" ht="15.75" hidden="1">
      <c r="B83" s="14"/>
    </row>
    <row r="84" ht="15.75" hidden="1">
      <c r="B84" s="14"/>
    </row>
    <row r="85" ht="15.75" hidden="1"/>
    <row r="86" ht="15.75" hidden="1"/>
    <row r="87" ht="15.75" hidden="1">
      <c r="B87" s="14"/>
    </row>
    <row r="88" ht="15.75" hidden="1">
      <c r="B88" s="14"/>
    </row>
    <row r="89" ht="15.75" hidden="1">
      <c r="B89" s="14"/>
    </row>
    <row r="90" ht="15.75" hidden="1">
      <c r="B90" s="14"/>
    </row>
    <row r="91" ht="15.75" hidden="1">
      <c r="B91" s="14"/>
    </row>
    <row r="92" ht="15.75" hidden="1">
      <c r="B92" s="14"/>
    </row>
    <row r="93" ht="15.75" hidden="1">
      <c r="B93" s="14"/>
    </row>
  </sheetData>
  <sheetProtection/>
  <mergeCells count="17">
    <mergeCell ref="B2:F2"/>
    <mergeCell ref="B3:F3"/>
    <mergeCell ref="B1:F1"/>
    <mergeCell ref="B69:F69"/>
    <mergeCell ref="B5:F5"/>
    <mergeCell ref="B6:F6"/>
    <mergeCell ref="A8:F8"/>
    <mergeCell ref="A9:F9"/>
    <mergeCell ref="B4:F4"/>
    <mergeCell ref="B11:F11"/>
    <mergeCell ref="A10:F10"/>
    <mergeCell ref="A12:F12"/>
    <mergeCell ref="A67:D67"/>
    <mergeCell ref="A13:F13"/>
    <mergeCell ref="A15:F15"/>
    <mergeCell ref="A64:B64"/>
    <mergeCell ref="A65:B65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4"/>
  <sheetViews>
    <sheetView zoomScaleSheetLayoutView="100" zoomScalePageLayoutView="0" workbookViewId="0" topLeftCell="A7">
      <selection activeCell="D22" sqref="D22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2:4" ht="15.75">
      <c r="B1" s="82" t="s">
        <v>122</v>
      </c>
      <c r="C1" s="92"/>
      <c r="D1" s="92"/>
    </row>
    <row r="2" spans="2:4" ht="15.75">
      <c r="B2" s="82" t="s">
        <v>37</v>
      </c>
      <c r="C2" s="82"/>
      <c r="D2" s="82"/>
    </row>
    <row r="3" spans="2:4" ht="15.75">
      <c r="B3" s="82" t="s">
        <v>38</v>
      </c>
      <c r="C3" s="82"/>
      <c r="D3" s="82"/>
    </row>
    <row r="4" spans="2:4" ht="15.75">
      <c r="B4" s="82" t="s">
        <v>113</v>
      </c>
      <c r="C4" s="92"/>
      <c r="D4" s="92"/>
    </row>
    <row r="5" spans="2:4" ht="15.75">
      <c r="B5" s="82" t="s">
        <v>44</v>
      </c>
      <c r="C5" s="82"/>
      <c r="D5" s="82"/>
    </row>
    <row r="6" spans="2:4" ht="15.75">
      <c r="B6" s="82" t="s">
        <v>120</v>
      </c>
      <c r="C6" s="92"/>
      <c r="D6" s="92"/>
    </row>
    <row r="7" spans="2:4" ht="15.75">
      <c r="B7" s="14"/>
      <c r="C7" s="34"/>
      <c r="D7" s="34"/>
    </row>
    <row r="8" spans="1:4" ht="15.75">
      <c r="A8" s="82" t="s">
        <v>108</v>
      </c>
      <c r="B8" s="82"/>
      <c r="C8" s="82"/>
      <c r="D8" s="82"/>
    </row>
    <row r="9" spans="1:4" ht="15.75">
      <c r="A9" s="82" t="s">
        <v>37</v>
      </c>
      <c r="B9" s="82"/>
      <c r="C9" s="82"/>
      <c r="D9" s="82"/>
    </row>
    <row r="10" spans="1:4" ht="15.75">
      <c r="A10" s="82" t="s">
        <v>38</v>
      </c>
      <c r="B10" s="82"/>
      <c r="C10" s="82"/>
      <c r="D10" s="82"/>
    </row>
    <row r="11" spans="1:4" ht="15.75">
      <c r="A11" s="14"/>
      <c r="B11" s="82" t="s">
        <v>113</v>
      </c>
      <c r="C11" s="92"/>
      <c r="D11" s="92"/>
    </row>
    <row r="12" spans="1:4" ht="15.75">
      <c r="A12" s="82" t="s">
        <v>44</v>
      </c>
      <c r="B12" s="82"/>
      <c r="C12" s="82"/>
      <c r="D12" s="82"/>
    </row>
    <row r="13" spans="1:4" ht="15.75">
      <c r="A13" s="1"/>
      <c r="B13" s="97" t="s">
        <v>117</v>
      </c>
      <c r="C13" s="98"/>
      <c r="D13" s="98"/>
    </row>
    <row r="14" ht="15.75">
      <c r="A14" s="2"/>
    </row>
    <row r="15" spans="1:4" ht="78.75" customHeight="1">
      <c r="A15" s="96" t="s">
        <v>118</v>
      </c>
      <c r="B15" s="96"/>
      <c r="C15" s="96"/>
      <c r="D15" s="96"/>
    </row>
    <row r="16" ht="18">
      <c r="A16" s="3"/>
    </row>
    <row r="17" spans="1:4" ht="30.75">
      <c r="A17" s="12" t="s">
        <v>15</v>
      </c>
      <c r="B17" s="12" t="s">
        <v>16</v>
      </c>
      <c r="C17" s="10" t="s">
        <v>99</v>
      </c>
      <c r="D17" s="10" t="s">
        <v>119</v>
      </c>
    </row>
    <row r="18" spans="1:4" ht="30.75">
      <c r="A18" s="4" t="s">
        <v>0</v>
      </c>
      <c r="B18" s="4" t="s">
        <v>56</v>
      </c>
      <c r="C18" s="21">
        <f>C20+C24+C26+C29+C33+C36+C22</f>
        <v>6021000</v>
      </c>
      <c r="D18" s="21">
        <f>D20+D24+D26+D29+D33+D36+D22</f>
        <v>6110000</v>
      </c>
    </row>
    <row r="19" spans="1:4" ht="15.75">
      <c r="A19" s="4" t="s">
        <v>0</v>
      </c>
      <c r="B19" s="4" t="s">
        <v>54</v>
      </c>
      <c r="C19" s="21">
        <f>C20+C22+C24+C26</f>
        <v>5884000</v>
      </c>
      <c r="D19" s="21">
        <f>D20+D22+D24+D26</f>
        <v>5973000</v>
      </c>
    </row>
    <row r="20" spans="1:4" ht="15.75">
      <c r="A20" s="4" t="s">
        <v>1</v>
      </c>
      <c r="B20" s="4" t="s">
        <v>2</v>
      </c>
      <c r="C20" s="21">
        <f>C21</f>
        <v>318000</v>
      </c>
      <c r="D20" s="21">
        <f>D21</f>
        <v>343000</v>
      </c>
    </row>
    <row r="21" spans="1:4" s="6" customFormat="1" ht="30.75">
      <c r="A21" s="13" t="s">
        <v>3</v>
      </c>
      <c r="B21" s="13" t="s">
        <v>4</v>
      </c>
      <c r="C21" s="27">
        <v>318000</v>
      </c>
      <c r="D21" s="26">
        <v>343000</v>
      </c>
    </row>
    <row r="22" spans="1:4" s="6" customFormat="1" ht="62.25">
      <c r="A22" s="17" t="s">
        <v>123</v>
      </c>
      <c r="B22" s="17" t="s">
        <v>51</v>
      </c>
      <c r="C22" s="21">
        <f>C23</f>
        <v>2453000</v>
      </c>
      <c r="D22" s="21">
        <f>D23</f>
        <v>2453000</v>
      </c>
    </row>
    <row r="23" spans="1:4" s="6" customFormat="1" ht="64.5" customHeight="1">
      <c r="A23" s="18" t="s">
        <v>121</v>
      </c>
      <c r="B23" s="18" t="s">
        <v>52</v>
      </c>
      <c r="C23" s="27">
        <v>2453000</v>
      </c>
      <c r="D23" s="26">
        <v>2453000</v>
      </c>
    </row>
    <row r="24" spans="1:4" s="7" customFormat="1" ht="15.75">
      <c r="A24" s="4" t="s">
        <v>40</v>
      </c>
      <c r="B24" s="4" t="s">
        <v>41</v>
      </c>
      <c r="C24" s="21">
        <f>C25</f>
        <v>2000</v>
      </c>
      <c r="D24" s="21">
        <f>D25</f>
        <v>2000</v>
      </c>
    </row>
    <row r="25" spans="1:4" s="6" customFormat="1" ht="30.75">
      <c r="A25" s="13" t="s">
        <v>42</v>
      </c>
      <c r="B25" s="13" t="s">
        <v>43</v>
      </c>
      <c r="C25" s="27">
        <v>2000</v>
      </c>
      <c r="D25" s="26">
        <v>2000</v>
      </c>
    </row>
    <row r="26" spans="1:4" ht="15.75">
      <c r="A26" s="4" t="s">
        <v>5</v>
      </c>
      <c r="B26" s="4" t="s">
        <v>6</v>
      </c>
      <c r="C26" s="21">
        <f>C27+C28</f>
        <v>3111000</v>
      </c>
      <c r="D26" s="21">
        <f>D27+D28</f>
        <v>3175000</v>
      </c>
    </row>
    <row r="27" spans="1:4" s="6" customFormat="1" ht="35.25" customHeight="1">
      <c r="A27" s="13" t="s">
        <v>25</v>
      </c>
      <c r="B27" s="13" t="s">
        <v>24</v>
      </c>
      <c r="C27" s="27">
        <v>389000</v>
      </c>
      <c r="D27" s="26">
        <v>397000</v>
      </c>
    </row>
    <row r="28" spans="1:4" s="6" customFormat="1" ht="18.75" customHeight="1">
      <c r="A28" s="13" t="s">
        <v>26</v>
      </c>
      <c r="B28" s="13" t="s">
        <v>27</v>
      </c>
      <c r="C28" s="27">
        <v>2722000</v>
      </c>
      <c r="D28" s="27">
        <v>2778000</v>
      </c>
    </row>
    <row r="29" spans="1:4" ht="62.25" hidden="1">
      <c r="A29" s="4" t="s">
        <v>28</v>
      </c>
      <c r="B29" s="4" t="s">
        <v>29</v>
      </c>
      <c r="C29" s="21">
        <f>C30</f>
        <v>0</v>
      </c>
      <c r="D29" s="21">
        <f>D30</f>
        <v>0</v>
      </c>
    </row>
    <row r="30" spans="1:4" ht="20.25" customHeight="1" hidden="1">
      <c r="A30" s="13" t="s">
        <v>30</v>
      </c>
      <c r="B30" s="13" t="s">
        <v>6</v>
      </c>
      <c r="C30" s="27">
        <f>C31</f>
        <v>0</v>
      </c>
      <c r="D30" s="27">
        <f>D31</f>
        <v>0</v>
      </c>
    </row>
    <row r="31" spans="1:4" ht="33.75" customHeight="1" hidden="1">
      <c r="A31" s="13" t="s">
        <v>31</v>
      </c>
      <c r="B31" s="13" t="s">
        <v>32</v>
      </c>
      <c r="C31" s="27"/>
      <c r="D31" s="27"/>
    </row>
    <row r="32" spans="1:4" ht="33.75" customHeight="1">
      <c r="A32" s="4" t="s">
        <v>0</v>
      </c>
      <c r="B32" s="4" t="s">
        <v>55</v>
      </c>
      <c r="C32" s="20">
        <f aca="true" t="shared" si="0" ref="C32:D34">C33</f>
        <v>137000</v>
      </c>
      <c r="D32" s="20">
        <f t="shared" si="0"/>
        <v>137000</v>
      </c>
    </row>
    <row r="33" spans="1:4" ht="89.25" customHeight="1">
      <c r="A33" s="4" t="s">
        <v>7</v>
      </c>
      <c r="B33" s="4" t="s">
        <v>8</v>
      </c>
      <c r="C33" s="21">
        <f t="shared" si="0"/>
        <v>137000</v>
      </c>
      <c r="D33" s="21">
        <f t="shared" si="0"/>
        <v>137000</v>
      </c>
    </row>
    <row r="34" spans="1:4" ht="182.25" customHeight="1">
      <c r="A34" s="13" t="s">
        <v>11</v>
      </c>
      <c r="B34" s="31" t="s">
        <v>53</v>
      </c>
      <c r="C34" s="27">
        <f t="shared" si="0"/>
        <v>137000</v>
      </c>
      <c r="D34" s="26">
        <f t="shared" si="0"/>
        <v>137000</v>
      </c>
    </row>
    <row r="35" spans="1:4" s="6" customFormat="1" ht="150.75" customHeight="1">
      <c r="A35" s="13" t="s">
        <v>72</v>
      </c>
      <c r="B35" s="32" t="s">
        <v>71</v>
      </c>
      <c r="C35" s="23">
        <v>137000</v>
      </c>
      <c r="D35" s="23">
        <v>137000</v>
      </c>
    </row>
    <row r="36" spans="1:4" ht="18.75" customHeight="1" hidden="1">
      <c r="A36" s="4" t="s">
        <v>12</v>
      </c>
      <c r="B36" s="4" t="s">
        <v>13</v>
      </c>
      <c r="C36" s="21">
        <v>0</v>
      </c>
      <c r="D36" s="21">
        <v>0</v>
      </c>
    </row>
    <row r="37" spans="1:4" s="7" customFormat="1" ht="46.5" customHeight="1" hidden="1">
      <c r="A37" s="13" t="s">
        <v>21</v>
      </c>
      <c r="B37" s="13" t="s">
        <v>22</v>
      </c>
      <c r="C37" s="27" t="s">
        <v>39</v>
      </c>
      <c r="D37" s="27" t="s">
        <v>39</v>
      </c>
    </row>
    <row r="38" spans="1:4" s="6" customFormat="1" ht="49.5" customHeight="1" hidden="1">
      <c r="A38" s="8" t="s">
        <v>33</v>
      </c>
      <c r="B38" s="8" t="s">
        <v>34</v>
      </c>
      <c r="C38" s="23" t="s">
        <v>39</v>
      </c>
      <c r="D38" s="23" t="s">
        <v>39</v>
      </c>
    </row>
    <row r="39" spans="1:4" ht="15.75">
      <c r="A39" s="4" t="s">
        <v>14</v>
      </c>
      <c r="B39" s="4" t="s">
        <v>10</v>
      </c>
      <c r="C39" s="21">
        <f>C41+C52+C54+C47</f>
        <v>7843080</v>
      </c>
      <c r="D39" s="28">
        <f>D40</f>
        <v>5294854</v>
      </c>
    </row>
    <row r="40" spans="1:4" s="6" customFormat="1" ht="70.5" customHeight="1">
      <c r="A40" s="4" t="s">
        <v>23</v>
      </c>
      <c r="B40" s="4" t="s">
        <v>17</v>
      </c>
      <c r="C40" s="21">
        <f>C41+C52+C54+C47</f>
        <v>7843080</v>
      </c>
      <c r="D40" s="21">
        <f>D41+D52+D54+D47</f>
        <v>5294854</v>
      </c>
    </row>
    <row r="41" spans="1:4" s="6" customFormat="1" ht="52.5" customHeight="1">
      <c r="A41" s="4" t="s">
        <v>62</v>
      </c>
      <c r="B41" s="4" t="s">
        <v>60</v>
      </c>
      <c r="C41" s="21">
        <f>C42+C43+C46</f>
        <v>2895000</v>
      </c>
      <c r="D41" s="21">
        <f>D42+D43+D46</f>
        <v>337000</v>
      </c>
    </row>
    <row r="42" spans="1:4" s="6" customFormat="1" ht="81" customHeight="1">
      <c r="A42" s="8" t="s">
        <v>70</v>
      </c>
      <c r="B42" s="8" t="s">
        <v>86</v>
      </c>
      <c r="C42" s="23">
        <v>2484000</v>
      </c>
      <c r="D42" s="29">
        <v>0</v>
      </c>
    </row>
    <row r="43" spans="1:4" s="6" customFormat="1" ht="88.5" customHeight="1">
      <c r="A43" s="8" t="s">
        <v>75</v>
      </c>
      <c r="B43" s="8" t="s">
        <v>76</v>
      </c>
      <c r="C43" s="23">
        <v>411000</v>
      </c>
      <c r="D43" s="29">
        <v>337000</v>
      </c>
    </row>
    <row r="44" spans="1:4" s="6" customFormat="1" ht="62.25" hidden="1">
      <c r="A44" s="4" t="s">
        <v>19</v>
      </c>
      <c r="B44" s="4" t="s">
        <v>18</v>
      </c>
      <c r="C44" s="21">
        <f>C45</f>
        <v>0</v>
      </c>
      <c r="D44" s="21">
        <f>D45</f>
        <v>0</v>
      </c>
    </row>
    <row r="45" spans="1:4" s="6" customFormat="1" ht="49.5" customHeight="1" hidden="1">
      <c r="A45" s="8" t="s">
        <v>45</v>
      </c>
      <c r="B45" s="8" t="s">
        <v>36</v>
      </c>
      <c r="C45" s="23"/>
      <c r="D45" s="29"/>
    </row>
    <row r="46" spans="1:4" s="6" customFormat="1" ht="36.75" customHeight="1" hidden="1">
      <c r="A46" s="8" t="s">
        <v>50</v>
      </c>
      <c r="B46" s="8" t="s">
        <v>35</v>
      </c>
      <c r="C46" s="22">
        <v>0</v>
      </c>
      <c r="D46" s="29">
        <v>0</v>
      </c>
    </row>
    <row r="47" spans="1:4" s="6" customFormat="1" ht="115.5" customHeight="1">
      <c r="A47" s="4" t="s">
        <v>77</v>
      </c>
      <c r="B47" s="4" t="s">
        <v>73</v>
      </c>
      <c r="C47" s="21">
        <f>C48+C49+C50+C51</f>
        <v>4641192</v>
      </c>
      <c r="D47" s="21">
        <f>D48+D49+D50+D51</f>
        <v>4640379</v>
      </c>
    </row>
    <row r="48" spans="1:4" s="6" customFormat="1" ht="165.75" customHeight="1">
      <c r="A48" s="8" t="s">
        <v>78</v>
      </c>
      <c r="B48" s="8" t="s">
        <v>84</v>
      </c>
      <c r="C48" s="23">
        <v>3655935</v>
      </c>
      <c r="D48" s="23">
        <v>3655935</v>
      </c>
    </row>
    <row r="49" spans="1:4" s="6" customFormat="1" ht="69" customHeight="1">
      <c r="A49" s="8" t="s">
        <v>79</v>
      </c>
      <c r="B49" s="8" t="s">
        <v>80</v>
      </c>
      <c r="C49" s="22">
        <v>423326</v>
      </c>
      <c r="D49" s="29">
        <v>422513</v>
      </c>
    </row>
    <row r="50" spans="1:4" s="6" customFormat="1" ht="182.25" customHeight="1">
      <c r="A50" s="8" t="s">
        <v>82</v>
      </c>
      <c r="B50" s="33" t="s">
        <v>81</v>
      </c>
      <c r="C50" s="22">
        <v>499841</v>
      </c>
      <c r="D50" s="29">
        <v>499841</v>
      </c>
    </row>
    <row r="51" spans="1:4" s="6" customFormat="1" ht="182.25" customHeight="1">
      <c r="A51" s="8" t="s">
        <v>85</v>
      </c>
      <c r="B51" s="8" t="s">
        <v>83</v>
      </c>
      <c r="C51" s="22">
        <v>62090</v>
      </c>
      <c r="D51" s="29">
        <v>62090</v>
      </c>
    </row>
    <row r="52" spans="1:4" s="6" customFormat="1" ht="50.25" customHeight="1">
      <c r="A52" s="4" t="s">
        <v>63</v>
      </c>
      <c r="B52" s="4" t="s">
        <v>58</v>
      </c>
      <c r="C52" s="21">
        <f>C53</f>
        <v>306888</v>
      </c>
      <c r="D52" s="21">
        <f>D53</f>
        <v>317475</v>
      </c>
    </row>
    <row r="53" spans="1:4" s="6" customFormat="1" ht="116.25" customHeight="1">
      <c r="A53" s="8" t="s">
        <v>64</v>
      </c>
      <c r="B53" s="8" t="s">
        <v>57</v>
      </c>
      <c r="C53" s="22">
        <v>306888</v>
      </c>
      <c r="D53" s="29">
        <v>317475</v>
      </c>
    </row>
    <row r="54" spans="1:4" s="6" customFormat="1" ht="29.25" customHeight="1">
      <c r="A54" s="4" t="s">
        <v>65</v>
      </c>
      <c r="B54" s="4" t="s">
        <v>47</v>
      </c>
      <c r="C54" s="24">
        <f>C55</f>
        <v>0</v>
      </c>
      <c r="D54" s="28">
        <f>D55</f>
        <v>0</v>
      </c>
    </row>
    <row r="55" spans="1:4" s="6" customFormat="1" ht="148.5" customHeight="1" hidden="1">
      <c r="A55" s="8" t="s">
        <v>66</v>
      </c>
      <c r="B55" s="8" t="s">
        <v>59</v>
      </c>
      <c r="C55" s="25">
        <v>0</v>
      </c>
      <c r="D55" s="29">
        <v>0</v>
      </c>
    </row>
    <row r="56" spans="1:4" ht="15.75">
      <c r="A56" s="94" t="s">
        <v>20</v>
      </c>
      <c r="B56" s="95"/>
      <c r="C56" s="30">
        <f>C18+C39</f>
        <v>13864080</v>
      </c>
      <c r="D56" s="21">
        <f>D18+D39</f>
        <v>11404854</v>
      </c>
    </row>
    <row r="57" spans="1:4" ht="15.75">
      <c r="A57" s="94" t="s">
        <v>9</v>
      </c>
      <c r="B57" s="95"/>
      <c r="C57" s="30">
        <f>C56</f>
        <v>13864080</v>
      </c>
      <c r="D57" s="28">
        <f>D56</f>
        <v>11404854</v>
      </c>
    </row>
    <row r="58" ht="15.75">
      <c r="C58" s="14"/>
    </row>
    <row r="59" ht="15.75">
      <c r="D59" s="15"/>
    </row>
    <row r="60" spans="1:3" ht="15.75">
      <c r="A60" s="1" t="s">
        <v>67</v>
      </c>
      <c r="B60" s="1"/>
      <c r="C60" s="1"/>
    </row>
    <row r="61" spans="1:4" ht="15.75">
      <c r="A61" s="5" t="s">
        <v>69</v>
      </c>
      <c r="C61" s="5" t="s">
        <v>68</v>
      </c>
      <c r="D61" s="19" t="s">
        <v>88</v>
      </c>
    </row>
    <row r="64" ht="15.75">
      <c r="D64" s="11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  <row r="74" spans="2:3" ht="15.75">
      <c r="B74" s="14"/>
      <c r="C74" s="14"/>
    </row>
    <row r="75" spans="2:3" ht="15.75">
      <c r="B75" s="14"/>
      <c r="C75" s="14"/>
    </row>
    <row r="78" spans="2:3" ht="15.75">
      <c r="B78" s="14"/>
      <c r="C78" s="14"/>
    </row>
    <row r="79" spans="2:3" ht="15.75">
      <c r="B79" s="14"/>
      <c r="C79" s="14"/>
    </row>
    <row r="80" spans="2:3" ht="15.75">
      <c r="B80" s="14"/>
      <c r="C80" s="14"/>
    </row>
    <row r="81" spans="2:3" ht="15.75">
      <c r="B81" s="14"/>
      <c r="C81" s="14"/>
    </row>
    <row r="82" spans="2:3" ht="15.75">
      <c r="B82" s="14"/>
      <c r="C82" s="14"/>
    </row>
    <row r="83" spans="2:3" ht="15.75">
      <c r="B83" s="14"/>
      <c r="C83" s="14"/>
    </row>
    <row r="84" spans="2:3" ht="15.75">
      <c r="B84" s="14"/>
      <c r="C84" s="14"/>
    </row>
  </sheetData>
  <sheetProtection/>
  <mergeCells count="15">
    <mergeCell ref="B1:D1"/>
    <mergeCell ref="B6:D6"/>
    <mergeCell ref="B2:D2"/>
    <mergeCell ref="B3:D3"/>
    <mergeCell ref="B5:D5"/>
    <mergeCell ref="B4:D4"/>
    <mergeCell ref="A57:B57"/>
    <mergeCell ref="A56:B56"/>
    <mergeCell ref="A15:D15"/>
    <mergeCell ref="A8:D8"/>
    <mergeCell ref="A9:D9"/>
    <mergeCell ref="A12:D12"/>
    <mergeCell ref="A10:D10"/>
    <mergeCell ref="B13:D13"/>
    <mergeCell ref="B11:D11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2023-12-29T06:40:15Z</cp:lastPrinted>
  <dcterms:created xsi:type="dcterms:W3CDTF">2004-11-16T05:58:34Z</dcterms:created>
  <dcterms:modified xsi:type="dcterms:W3CDTF">2024-01-03T10:11:51Z</dcterms:modified>
  <cp:category/>
  <cp:version/>
  <cp:contentType/>
  <cp:contentStatus/>
</cp:coreProperties>
</file>