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" windowWidth="14215" windowHeight="424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<sst xmlns="http://schemas.openxmlformats.org/spreadsheetml/2006/main" count="400" uniqueCount="273">
  <si>
    <t>Пречистенского сельского поселения</t>
  </si>
  <si>
    <t>Ярославской области</t>
  </si>
  <si>
    <t>Наименование</t>
  </si>
  <si>
    <t>Код целевой классификации</t>
  </si>
  <si>
    <t>Вид расходов</t>
  </si>
  <si>
    <t/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</si>
  <si>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</si>
  <si>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</si>
  <si>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</si>
  <si>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</si>
  <si>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05.3.9503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</si>
  <si>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</si>
  <si>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05.3.9603</t>
  </si>
  <si>
    <t>10.2.0000</t>
  </si>
  <si>
    <t>10.1.0000</t>
  </si>
  <si>
    <t>10.1.8021</t>
  </si>
  <si>
    <t>Межбюджетные трансферты</t>
  </si>
  <si>
    <t>Иные бюджетные ассигнования</t>
  </si>
  <si>
    <t>Непрограммные расходы</t>
  </si>
  <si>
    <t xml:space="preserve">Глава муниципального образования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</si>
  <si>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</si>
  <si>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Центральный аппарат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</si>
  <si>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</si>
  <si>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</si>
  <si>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</si>
  <si>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</si>
  <si>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Мероприятия по осуществлению первичного воинского учета на территориях, где отсутствуют военные комиссариаты</t>
  </si>
  <si>
    <t>Итого</t>
  </si>
  <si>
    <t>% исполнения</t>
  </si>
  <si>
    <r>
      <t xml:space="preserve">Приложение </t>
    </r>
    <r>
      <rPr>
        <sz val="12"/>
        <color indexed="8"/>
        <rFont val="Times New Roman"/>
        <family val="1"/>
      </rPr>
      <t>№ 2</t>
    </r>
  </si>
  <si>
    <t>Областная целевая программа "Обеспечение безопасности граждан на водных объектах "</t>
  </si>
  <si>
    <t xml:space="preserve"> </t>
  </si>
  <si>
    <t>Реализация мероприятий областной целевой программы "Развитие органов местного самоуправления на территории Ярославской области</t>
  </si>
  <si>
    <t>30.0.0000</t>
  </si>
  <si>
    <t>Общепрограммные расходы муниципальной программы «Энергосбережение и повышение энергоэффективности в Пречистенском сельском поселении Ярославской области на 2014 год»</t>
  </si>
  <si>
    <t>30.1.0000</t>
  </si>
  <si>
    <t xml:space="preserve">Реализация мероприятий муниципальной программы «Энергосбережение и повышение энергоэффективности в Пречистенском сельском поселении Ярославской области на 2014 год» </t>
  </si>
  <si>
    <t>30.1.8076</t>
  </si>
  <si>
    <t>Реализация мероприятий подпрограммы "Развитие органов местного самоуправления на территории Пречистенского сельского поселения Ярославской области на 2014 год"</t>
  </si>
  <si>
    <t>Подпрограмма "Переселение граждан из жилищногофонда, признанного непригодным для проживания и (или) с высоким уровнем износа в Пречистенском сельском поселении Ярославской области на 2014 год"</t>
  </si>
  <si>
    <t>05.4.0000</t>
  </si>
  <si>
    <t>14.4.0000</t>
  </si>
  <si>
    <t>Реализация мероприятий по организации тепло-, водоснабжения и водоотведения за счет средств областного бюджета</t>
  </si>
  <si>
    <t>Межбюджетне трансферты</t>
  </si>
  <si>
    <t>14.4.7430</t>
  </si>
  <si>
    <t>21.3.8070</t>
  </si>
  <si>
    <t>Подпрограмма "Разработка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</si>
  <si>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>Реализация мероприятий по разработке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</si>
  <si>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>14.4.8064</t>
  </si>
  <si>
    <t>Закупка товаров, работ и услуг для государственных (муниципальных нужд)</t>
  </si>
  <si>
    <t>01.0.00.00000</t>
  </si>
  <si>
    <t>01.1.00.00000</t>
  </si>
  <si>
    <t>01.1.01.00000</t>
  </si>
  <si>
    <t>01.1.01.80010</t>
  </si>
  <si>
    <t>03.0.00.00000</t>
  </si>
  <si>
    <t>03.1.00.00000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</si>
  <si>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</si>
  <si>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03.1.01.00000</t>
  </si>
  <si>
    <t>03.1.01.80060</t>
  </si>
  <si>
    <t>05.0.00.00000</t>
  </si>
  <si>
    <t>03.2.00.0000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</si>
  <si>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</si>
  <si>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</si>
  <si>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>03.2.01.80070</t>
  </si>
  <si>
    <t>05.1.00.00000</t>
  </si>
  <si>
    <t>05.1.01.00000</t>
  </si>
  <si>
    <t>05.1.01.R0200</t>
  </si>
  <si>
    <t>10.0.00.00000</t>
  </si>
  <si>
    <t>10.1.00.00000</t>
  </si>
  <si>
    <t>10.1.01.00000</t>
  </si>
  <si>
    <t>10.1.01.80210</t>
  </si>
  <si>
    <t>10.2.00.00000</t>
  </si>
  <si>
    <t>Обеспечение безопасности, охраны жизни и здоровья людей в местах массового отдыха на водных объектах</t>
  </si>
  <si>
    <t>10.2.01.80260</t>
  </si>
  <si>
    <t>11.0.00.00000</t>
  </si>
  <si>
    <t>11.1.00.00000</t>
  </si>
  <si>
    <t>11.1.01.00000</t>
  </si>
  <si>
    <t>11.1.01.80310</t>
  </si>
  <si>
    <t>Муниципальная программа "Обращение с твёрдыми бытовыми отходами на территории Пречистенского сельского поселения Ярославской области на 2016 -2018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</si>
  <si>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на 2016-2018  годы"</t>
  </si>
  <si>
    <t>12.0.00.00000</t>
  </si>
  <si>
    <t>12.1.00.00000</t>
  </si>
  <si>
    <t>12.1.01.80360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</si>
  <si>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</si>
  <si>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12.1.01.00000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</si>
  <si>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на 2016-2018 годы"</t>
  </si>
  <si>
    <t>13.0.00.00000</t>
  </si>
  <si>
    <t>13.1.00.00000</t>
  </si>
  <si>
    <t>13.1.01.80410</t>
  </si>
  <si>
    <t>14.0.00.00000</t>
  </si>
  <si>
    <t>14.1.00.00000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</si>
  <si>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пормам, строительных конструкций и элементов домов, находящихся в муниципальной собственности</t>
  </si>
  <si>
    <t>14.1.01.00000</t>
  </si>
  <si>
    <t>14.1.01.80460</t>
  </si>
  <si>
    <t>14.2.00.00000</t>
  </si>
  <si>
    <t>14.2.01.00000</t>
  </si>
  <si>
    <t>14.2.01.80610</t>
  </si>
  <si>
    <t>15.0.00.00000</t>
  </si>
  <si>
    <t>15.1.00.00000</t>
  </si>
  <si>
    <t>Информационная, финансовая,консультационная и организационная поддержка субъектов малого и среднего предпринимательства</t>
  </si>
  <si>
    <t>15.1.01.00000</t>
  </si>
  <si>
    <t>15.1.01.80660</t>
  </si>
  <si>
    <t>21.0.00.00000</t>
  </si>
  <si>
    <t>21.1.00.00000</t>
  </si>
  <si>
    <t>Сздание условий для развития муниципальной службы, повышение эффективности и результативности деятельности муниципальных служащих</t>
  </si>
  <si>
    <t>21.1.01.00000</t>
  </si>
  <si>
    <t>21.1.01.80680</t>
  </si>
  <si>
    <t>21.2.00.00000</t>
  </si>
  <si>
    <t>Исполнение полномочий собственника имущества и полномочий в сфере земельных отношений</t>
  </si>
  <si>
    <t>21.2.01.00000</t>
  </si>
  <si>
    <t>21.2.01.80690</t>
  </si>
  <si>
    <t>24.0.00.00000</t>
  </si>
  <si>
    <t>24.1.00.00000</t>
  </si>
  <si>
    <t>24.1.01.80710</t>
  </si>
  <si>
    <t>24.1.01.00000</t>
  </si>
  <si>
    <t>24.1.01.61860</t>
  </si>
  <si>
    <t>31.0.00.00000</t>
  </si>
  <si>
    <t>50.0.00.00000</t>
  </si>
  <si>
    <t>50.0.00.81700</t>
  </si>
  <si>
    <t>50.0.00.81810</t>
  </si>
  <si>
    <t>50.0.00.81820</t>
  </si>
  <si>
    <t>50.0.00.81870</t>
  </si>
  <si>
    <t>50.0.00.51180</t>
  </si>
  <si>
    <t>Муниципальная программа "Обеспечение безопасности  на территории Пречистенского сельского поселения Ярославской области на 2017-2019 годы"</t>
  </si>
  <si>
    <t>Подпрограмма «Обеспечение пожарной безопасности на территории Пречистенского сельского поселения Ярославской области на 2017-2019 годы»</t>
  </si>
  <si>
    <t>10.3.00.00000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</si>
  <si>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</si>
  <si>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10.3.01.00000</t>
  </si>
  <si>
    <t>10.3.01.80230</t>
  </si>
  <si>
    <t>13.1.01.0000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</si>
  <si>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</si>
  <si>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2017-2019 годы</t>
  </si>
  <si>
    <t xml:space="preserve">"Обеспечение жильем молодых семей в рамках федеральной целевой программы "Жилище" на 2015-2020 годы" </t>
  </si>
  <si>
    <t>13.1.01.75350</t>
  </si>
  <si>
    <t>Расходы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</si>
  <si>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21.3.01.80700</t>
  </si>
  <si>
    <t>21.3.01.00000</t>
  </si>
  <si>
    <t>21.3.00.00000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</si>
  <si>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</si>
  <si>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05.1.01.L4970</t>
  </si>
  <si>
    <t>Расходы на финансирование дорожного хозяйства за счет субсидии из областного бюджета</t>
  </si>
  <si>
    <t>24.1.01.82440</t>
  </si>
  <si>
    <t>24.1.01.72440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</si>
  <si>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</si>
  <si>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</si>
  <si>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</si>
  <si>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</si>
  <si>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</si>
  <si>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</si>
  <si>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</si>
  <si>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Переселение граждан из аварийного жилищного фонда, с учетом необходимости развития малоэтажного строительства</t>
  </si>
  <si>
    <t>10.2.01.00000</t>
  </si>
  <si>
    <t>13.1.01.85350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</si>
  <si>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</si>
  <si>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</si>
  <si>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</si>
  <si>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</si>
  <si>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</si>
  <si>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Расходы по переселению граждан из аварийного жилищного фонда (областной бюджет)</t>
  </si>
  <si>
    <t>05.2.F3.00000</t>
  </si>
  <si>
    <t>Расходы по переселению граждан из аварийного жилищного фонда (местный бюджет)</t>
  </si>
  <si>
    <t>05.2.00.00000</t>
  </si>
  <si>
    <t>05.2.F3.67484</t>
  </si>
  <si>
    <t>17.0.00.00000</t>
  </si>
  <si>
    <t>17.1.00.00000</t>
  </si>
  <si>
    <t>Обеспечение территориальной доступности товаров для сельского населения путем оказания муниципальной поддержки</t>
  </si>
  <si>
    <t>17.1.01.00000</t>
  </si>
  <si>
    <t>17.1.01.82880</t>
  </si>
  <si>
    <t>Иные межбюджетные трансферты</t>
  </si>
  <si>
    <t>Мероприятия по возмещениию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</si>
  <si>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17.1.01.72880</t>
  </si>
  <si>
    <t>Первомайского муниципального района</t>
  </si>
  <si>
    <t>Муниципальная программа «Формирование современной городской среды на территории Пречистенского сельского поселения Ярославской области»</t>
  </si>
  <si>
    <t>06.0.00.00000</t>
  </si>
  <si>
    <t>Общепрограммные расходы муниципальной программы «Формирование современной городской среды на территории Пречистенского сельского поселения Ярославской области»</t>
  </si>
  <si>
    <t>06.1.00.00000</t>
  </si>
  <si>
    <t>Повышение уровня благоустройства территории Пречистенского сельского поселения Ярославской области</t>
  </si>
  <si>
    <t>06.1.01.00000</t>
  </si>
  <si>
    <t>Расходы на благоустройство дворовых территорий за счет межбюджетного трансферта из областного бюджета</t>
  </si>
  <si>
    <t>06.1.01.70410</t>
  </si>
  <si>
    <t>Расходы на формирование современной городской среды на территории Пречистенского сельского поселения  за счет дотации из областного бюджета</t>
  </si>
  <si>
    <t>06.1.01.73260</t>
  </si>
  <si>
    <t>Расходы на благоустройство дворовых территорий за счет средств бюджета поселения</t>
  </si>
  <si>
    <t>06.1.01.80080</t>
  </si>
  <si>
    <t>Расходы на реализацию мероприятий инициативного бюджетирования за счет средств бюджета поселения в рамках софинансирования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</si>
  <si>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субсидии из областного бюджета</t>
  </si>
  <si>
    <t>Муниципальная программа "Поддержка потребительского рынка на селе"</t>
  </si>
  <si>
    <t>Реализация мероприятий муниципальной программы "Поддержка потребительского рынка на селе"</t>
  </si>
  <si>
    <t xml:space="preserve">Подпрограмма «МКУ Пречистенского сельского поселения Ярославской области "Пречистенский комплексный центр" </t>
  </si>
  <si>
    <t>Реализация мероприятий Подпрограммы "МКУ Пречистенского сельского поселения Ярославской области "Пречистенский комплексный центр"</t>
  </si>
  <si>
    <t>Расходы на финансирование дорожного хозяйства за счет средст местного бюджета в рамках софинансирования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</si>
  <si>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района»</t>
  </si>
  <si>
    <t>24.1.01.77350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</si>
  <si>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</si>
  <si>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</si>
  <si>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</si>
  <si>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Муниципальная программа "Энергосбережение и повышение энергоэффективности в Пречистенском сельском поселении Ярославской области"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</si>
  <si>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соглашениями</t>
  </si>
  <si>
    <t>31.1.01.61770</t>
  </si>
  <si>
    <t>План 2023 год                    (руб.)</t>
  </si>
  <si>
    <t>Факт  2023 год (руб.)</t>
  </si>
  <si>
    <t>Муниципальная программа "Социальная политика в Пречистенском сельского поселении Первомайского муниципального района Ярославской области"</t>
  </si>
  <si>
    <t xml:space="preserve">Реализация мероприятий  муниципальной программы «Информирование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информации»  </t>
  </si>
  <si>
    <t>Обеспечение конституционного права жителей Пречистенского сельского поселения Первомайского муниципального района Ярославской области на получение оперативной и достоверной информации</t>
  </si>
  <si>
    <t xml:space="preserve">Общепрограммные расходы муниципальной программы «Информирование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информации»  </t>
  </si>
  <si>
    <t>Муниципальная программа "Информирование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информации"</t>
  </si>
  <si>
    <t>Общепрограммные расходы муниципальной программы "Социальная политика в Пречистенском сельском поселении Первомайского муниципального района Ярославской области"</t>
  </si>
  <si>
    <t>Реализация мероприятий муниципальной программы "Социальная политика в Пречистенском сельском поселени Первомайского муниципального района Ярославской области"</t>
  </si>
  <si>
    <t>Подпрограмма:"Пенсионное обеспечение муниципальных служащих Пречистенского сельского поселения Первомайского муниципального района Ярославской области"</t>
  </si>
  <si>
    <t>Реализация мероприятий подпрограммы "Пенсионное обеспечение муниципальных служащих Пречистенского сельского поселения Первомайского муниципального района Ярославской области"</t>
  </si>
  <si>
    <t>Муниципальная программа "Обеспечение доступным и комфортным жильем населения Пречистенского сельского поселения Первомайского муниципального района Ярославской области"</t>
  </si>
  <si>
    <t>Подпрограмма "Бюджетная поддержка молодых семей Пречистенского сельского поселения Первомайского муниципального района Ярославской области в приобретении (строительстве) жилья»</t>
  </si>
  <si>
    <t xml:space="preserve">Государственная поддержка молодых семей Пречистенского сельского поселения Первомайского муниципального района Ярославской области в приобретении (строительстве) жилья 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</si>
  <si>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 приобретении(строительстве) жилья (федеральный бюджет)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</si>
  <si>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приобретении (строительстве) жилья (областной бюджет)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</si>
  <si>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 приобретении (строительстве) жилья (местный бюджет)</t>
  </si>
  <si>
    <t>Подпрограмма  "Переселение граждан из аварийного жилищного фонда в Пречистенском сельском поселении Первомайского муниципального района Ярославской области»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</si>
  <si>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 строительств, за счет средств, поступивших от государственной корпорации - Фонда содействия реформированию жилищно-коммунального хозяйства</t>
  </si>
  <si>
    <t>05.2.F3.67483</t>
  </si>
  <si>
    <t>05.2.F3.6748S</t>
  </si>
  <si>
    <t>Муниципальная программа "Обеспечение безопасности  на территории Пречистенского сельского поселения Первомайского муниципального района Ярославской области"</t>
  </si>
  <si>
    <t>Реализация мероприятий подпрограммы «Обеспечение пожарной безопасности на территории Пречистенского сельского поселения Первомайского муниципального района Ярославской области»</t>
  </si>
  <si>
    <t>Подпрограмма «Обеспечение  безопасности на водных объектах Пречистенского сельского поселения Первомайского муниципального района Ярославской области"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</si>
  <si>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</si>
  <si>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Муниципальная программа "Развитие культуры в Пречистенском сельском поселении Первомайского муниципального района Ярославской области"</t>
  </si>
  <si>
    <t>Общепрограммные расходы муниципальной программы "Развитие культуры в Пречистенском сельском поселении Первомайского муниципального района Ярославской области"</t>
  </si>
  <si>
    <t>Создание условий массового отдыха жителей и организация обустройства мест массового отдыха населения Пречистенского сельского поселения Первомайского муниципального района Ярославской области</t>
  </si>
  <si>
    <t>Реализация мероприятий муниципальной программы "Развитие культуры в Пречистенском сельском поселении Первомайского муниципального района Ярославской области"</t>
  </si>
  <si>
    <t>Муниципальная программа "Развитие физической культуры и спорта в Пречистенском сельском поселении Первомайского муниципального района Ярославской области"</t>
  </si>
  <si>
    <t xml:space="preserve">Общепрограммные расходы муниципальной программы "Развитие физической культуры и спорта в Пречистенском сельском поселении Первомайского муниципального района Ярославской области" 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</si>
  <si>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Первомайского муниципального района Ярославской области</t>
  </si>
  <si>
    <t>Реализация мероприятий муниципальной программы "Развитие физической культуры и спорта в Пречистенском сельском поселении Первомайского муниципального района Ярославской области"</t>
  </si>
  <si>
    <t>Муниципальная программа "Обеспечение качественными коммунальными услугами населения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</si>
  <si>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«Обеспечение качественными услугами населения Пречистенского сельского поселения Первомайского муниципального района Ярославской области»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</si>
  <si>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Первомайского муниципального района Ярославской области»</t>
  </si>
  <si>
    <t xml:space="preserve">Мероприятия по проведению капитального ремонта многоквартирных домов на территории Пречистенского сельского поселения  Первомайского муниципального района Ярославской области </t>
  </si>
  <si>
    <t xml:space="preserve">Реализация мероприятий по проведению капитального ремонта многоквартирных домов на территории Пречистенского сельского поселения  Первомайского муниципального района Ярославской области </t>
  </si>
  <si>
    <t>Муниципальная программа "Поддержка малого и среднего предпринимательства в Пречистенском сельском поселении Первомайского муниципального района  Ярославской области"</t>
  </si>
  <si>
    <t>Общепрограммные расходы муниципальной программы «Поддержка малого и среднего предпринимательства в Пречистенском сельском поселении Первомайского муниципального района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</si>
  <si>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Первомайского муниципального района  Ярославской области»</t>
  </si>
  <si>
    <t>Общепрограммные расходы муниципальной программы "Поддержка потребительского рынка на селе"</t>
  </si>
  <si>
    <t>Муниципальная программа "Эффективная власть в Пречистенском сельском поселении Первомайского муниципального района  Ярославской области"</t>
  </si>
  <si>
    <t>Подпрограмма «Развитие муниципальной службы в Пречистенском сельском поселении Первомайского муниципального района Ярославской области»</t>
  </si>
  <si>
    <t>Реализация мероприятий подпрограммы «Развитие муниципальной службы в Пречистенском сельском поселении Первомайского муниципального района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</si>
  <si>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Первомайского муниципального района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</si>
  <si>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Первомайского муниципального района Ярославской области»</t>
  </si>
  <si>
    <t>Обеспечение и исполнение обязанностей, возложенных на МКУ Пречистенского сельского поселения Ярославской области "Пречистенский комплексный центр"</t>
  </si>
  <si>
    <t>Муниципальная программа "Содержание и ремонт автомобильных дорог общего пользования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</si>
  <si>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Первомайского муниципального района Ярославской области»</t>
  </si>
  <si>
    <t>Приведение в нормативное состояние  автомобильных дорог общего пользования местного значения Пречистенского сельского поселения Первомайского муниципального района Ярославской области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</si>
  <si>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Первомайского муниципального района  Ярославской области»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</si>
  <si>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</si>
  <si>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Первомайского муниципального района 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</si>
  <si>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области"</t>
  </si>
  <si>
    <t>Муниципальная программа "Благоустройство территории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</si>
  <si>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«Благоустройство территории Пречистенского сельского поселения Первомайского муниципального района Ярославской области»</t>
  </si>
  <si>
    <t>Повышение уровня благоустройства и улучшения санитарного содержания населенных пуктов на территории Пречистенского сельского поселения Первомайского муниципального района Ярославской области</t>
  </si>
  <si>
    <t xml:space="preserve"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</si>
  <si>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 Ярославской области»-Содержание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</si>
  <si>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области»-Организация и содержание прочих объектов благоустройства</t>
  </si>
  <si>
    <t>Капитальные вложение в объекты недвижимого имущества государственной (муниципальной) собственности</t>
  </si>
  <si>
    <t>31.1.01.75350</t>
  </si>
  <si>
    <t>Расходы на реализацию мероприятий инициативного бюджетарования за счет средств бюджета поселения в рамках софинансирования</t>
  </si>
  <si>
    <t>31.1.01.85350</t>
  </si>
  <si>
    <t>к решению Муниципального Совета</t>
  </si>
  <si>
    <t>Отчет об исполнении бюджета Пречистенского сельского поселения Первомайского муниципального района Ярославской области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 2023 год</t>
  </si>
  <si>
    <t xml:space="preserve">Глава Пречистенского сельского поселения  </t>
  </si>
  <si>
    <t xml:space="preserve">Первомайского муниципального района </t>
  </si>
  <si>
    <t xml:space="preserve">Ярославской области                                                                                                                                                               А.А. Шурыгин   </t>
  </si>
  <si>
    <t>Подпрограмма «Обеспечение пожарной безопасности на территории Пречистенского сельского поселения Первомайского муниципального района Ярославской области»</t>
  </si>
  <si>
    <t>Реализация мероприятий подпрограммы «Обеспечение  безопасности на водных объектах Пречистенского сельского поселения Первомайского муниципального района Ярославской области"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</si>
  <si>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</si>
  <si>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от 26.04.2024 г. №20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</si>
</sst>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"/>
    <numFmt numFmtId="174" formatCode="#,##0.00[$руб.-419];[Red]&quot;-&quot;#,##0.00[$руб.-419]"/>
    <numFmt numFmtId="175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4"/>
      <name val="Calibri"/>
      <family val="2"/>
    </font>
    <font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0" applyNumberFormat="0" applyBorder="0" applyProtection="0">
      <alignment/>
    </xf>
    <xf numFmtId="174" fontId="36" fillId="0" borderId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57" applyFont="1" applyFill="1" applyBorder="1" applyAlignment="1" applyProtection="1">
      <alignment/>
      <protection hidden="1"/>
    </xf>
    <xf numFmtId="0" fontId="3" fillId="0" borderId="10" xfId="57" applyFont="1" applyFill="1" applyBorder="1" applyAlignment="1" applyProtection="1">
      <alignment vertical="top"/>
      <protection hidden="1"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7" applyNumberFormat="1" applyFont="1" applyFill="1" applyBorder="1" applyAlignment="1" applyProtection="1">
      <alignment horizontal="left" vertical="top" wrapText="1"/>
      <protection hidden="1"/>
    </xf>
    <xf numFmtId="0" fontId="3" fillId="0" borderId="10" xfId="57" applyNumberFormat="1" applyFont="1" applyFill="1" applyBorder="1" applyAlignment="1" applyProtection="1">
      <alignment horizontal="center" vertical="top"/>
      <protection hidden="1"/>
    </xf>
    <xf numFmtId="172" fontId="3" fillId="0" borderId="10" xfId="57" applyNumberFormat="1" applyFont="1" applyFill="1" applyBorder="1" applyAlignment="1" applyProtection="1">
      <alignment horizontal="center" vertical="top"/>
      <protection hidden="1"/>
    </xf>
    <xf numFmtId="0" fontId="5" fillId="0" borderId="10" xfId="57" applyNumberFormat="1" applyFont="1" applyFill="1" applyBorder="1" applyAlignment="1" applyProtection="1">
      <alignment horizontal="left" vertical="top" wrapText="1"/>
      <protection hidden="1"/>
    </xf>
    <xf numFmtId="0" fontId="5" fillId="0" borderId="10" xfId="57" applyNumberFormat="1" applyFont="1" applyFill="1" applyBorder="1" applyAlignment="1" applyProtection="1">
      <alignment horizontal="center" vertical="top"/>
      <protection hidden="1"/>
    </xf>
    <xf numFmtId="172" fontId="5" fillId="0" borderId="10" xfId="57" applyNumberFormat="1" applyFont="1" applyFill="1" applyBorder="1" applyAlignment="1" applyProtection="1">
      <alignment horizontal="center" vertical="top"/>
      <protection hidden="1"/>
    </xf>
    <xf numFmtId="0" fontId="4" fillId="0" borderId="10" xfId="57" applyNumberFormat="1" applyFont="1" applyFill="1" applyBorder="1" applyAlignment="1" applyProtection="1">
      <alignment horizontal="left" vertical="top" wrapText="1"/>
      <protection hidden="1"/>
    </xf>
    <xf numFmtId="0" fontId="4" fillId="0" borderId="10" xfId="57" applyNumberFormat="1" applyFont="1" applyFill="1" applyBorder="1" applyAlignment="1" applyProtection="1">
      <alignment horizontal="center" vertical="top"/>
      <protection hidden="1"/>
    </xf>
    <xf numFmtId="172" fontId="4" fillId="0" borderId="10" xfId="57" applyNumberFormat="1" applyFont="1" applyFill="1" applyBorder="1" applyAlignment="1" applyProtection="1">
      <alignment horizontal="center" vertical="top"/>
      <protection hidden="1"/>
    </xf>
    <xf numFmtId="0" fontId="4" fillId="0" borderId="0" xfId="57" applyFont="1" applyFill="1" applyProtection="1">
      <alignment/>
      <protection hidden="1"/>
    </xf>
    <xf numFmtId="0" fontId="2" fillId="0" borderId="0" xfId="57" applyFont="1" applyFill="1" applyProtection="1">
      <alignment/>
      <protection hidden="1"/>
    </xf>
    <xf numFmtId="14" fontId="4" fillId="0" borderId="10" xfId="57" applyNumberFormat="1" applyFont="1" applyFill="1" applyBorder="1" applyAlignment="1" applyProtection="1">
      <alignment horizontal="center" vertical="top"/>
      <protection hidden="1"/>
    </xf>
    <xf numFmtId="0" fontId="3" fillId="33" borderId="10" xfId="57" applyNumberFormat="1" applyFont="1" applyFill="1" applyBorder="1" applyAlignment="1" applyProtection="1">
      <alignment horizontal="left" vertical="top" wrapText="1"/>
      <protection hidden="1"/>
    </xf>
    <xf numFmtId="0" fontId="3" fillId="33" borderId="10" xfId="57" applyNumberFormat="1" applyFont="1" applyFill="1" applyBorder="1" applyAlignment="1" applyProtection="1">
      <alignment horizontal="center" vertical="top"/>
      <protection hidden="1"/>
    </xf>
    <xf numFmtId="172" fontId="3" fillId="33" borderId="10" xfId="57" applyNumberFormat="1" applyFont="1" applyFill="1" applyBorder="1" applyAlignment="1" applyProtection="1">
      <alignment horizontal="center" vertical="top"/>
      <protection hidden="1"/>
    </xf>
    <xf numFmtId="0" fontId="5" fillId="33" borderId="10" xfId="57" applyNumberFormat="1" applyFont="1" applyFill="1" applyBorder="1" applyAlignment="1" applyProtection="1">
      <alignment horizontal="left" vertical="top" wrapText="1"/>
      <protection hidden="1"/>
    </xf>
    <xf numFmtId="0" fontId="5" fillId="33" borderId="10" xfId="57" applyNumberFormat="1" applyFont="1" applyFill="1" applyBorder="1" applyAlignment="1" applyProtection="1">
      <alignment horizontal="center" vertical="top"/>
      <protection hidden="1"/>
    </xf>
    <xf numFmtId="172" fontId="5" fillId="33" borderId="10" xfId="57" applyNumberFormat="1" applyFont="1" applyFill="1" applyBorder="1" applyAlignment="1" applyProtection="1">
      <alignment horizontal="center" vertical="top"/>
      <protection hidden="1"/>
    </xf>
    <xf numFmtId="0" fontId="4" fillId="33" borderId="10" xfId="57" applyNumberFormat="1" applyFont="1" applyFill="1" applyBorder="1" applyAlignment="1" applyProtection="1">
      <alignment horizontal="left" vertical="top" wrapText="1"/>
      <protection hidden="1"/>
    </xf>
    <xf numFmtId="0" fontId="4" fillId="33" borderId="10" xfId="57" applyNumberFormat="1" applyFont="1" applyFill="1" applyBorder="1" applyAlignment="1" applyProtection="1">
      <alignment horizontal="center" vertical="top"/>
      <protection hidden="1"/>
    </xf>
    <xf numFmtId="172" fontId="4" fillId="33" borderId="10" xfId="57" applyNumberFormat="1" applyFont="1" applyFill="1" applyBorder="1" applyAlignment="1" applyProtection="1">
      <alignment horizontal="center" vertical="top"/>
      <protection hidden="1"/>
    </xf>
    <xf numFmtId="4" fontId="3" fillId="33" borderId="10" xfId="57" applyNumberFormat="1" applyFont="1" applyFill="1" applyBorder="1" applyAlignment="1" applyProtection="1">
      <alignment horizontal="right" vertical="top"/>
      <protection hidden="1"/>
    </xf>
    <xf numFmtId="4" fontId="5" fillId="33" borderId="10" xfId="57" applyNumberFormat="1" applyFont="1" applyFill="1" applyBorder="1" applyAlignment="1" applyProtection="1">
      <alignment horizontal="right" vertical="top"/>
      <protection hidden="1"/>
    </xf>
    <xf numFmtId="4" fontId="4" fillId="33" borderId="10" xfId="57" applyNumberFormat="1" applyFont="1" applyFill="1" applyBorder="1" applyAlignment="1" applyProtection="1">
      <alignment horizontal="right" vertical="top"/>
      <protection hidden="1"/>
    </xf>
    <xf numFmtId="4" fontId="3" fillId="0" borderId="10" xfId="57" applyNumberFormat="1" applyFont="1" applyFill="1" applyBorder="1" applyAlignment="1" applyProtection="1">
      <alignment horizontal="right" vertical="top"/>
      <protection hidden="1"/>
    </xf>
    <xf numFmtId="4" fontId="5" fillId="0" borderId="10" xfId="57" applyNumberFormat="1" applyFont="1" applyFill="1" applyBorder="1" applyAlignment="1" applyProtection="1">
      <alignment horizontal="right" vertical="top"/>
      <protection hidden="1"/>
    </xf>
    <xf numFmtId="4" fontId="4" fillId="0" borderId="10" xfId="57" applyNumberFormat="1" applyFont="1" applyFill="1" applyBorder="1" applyAlignment="1" applyProtection="1">
      <alignment horizontal="right" vertical="top"/>
      <protection hidden="1"/>
    </xf>
    <xf numFmtId="4" fontId="3" fillId="0" borderId="10" xfId="57" applyNumberFormat="1" applyFont="1" applyFill="1" applyBorder="1" applyAlignment="1" applyProtection="1">
      <alignment/>
      <protection hidden="1"/>
    </xf>
    <xf numFmtId="49" fontId="0" fillId="0" borderId="0" xfId="0" applyNumberFormat="1" applyAlignment="1">
      <alignment horizontal="center" vertical="top"/>
    </xf>
    <xf numFmtId="14" fontId="5" fillId="33" borderId="10" xfId="57" applyNumberFormat="1" applyFont="1" applyFill="1" applyBorder="1" applyAlignment="1" applyProtection="1">
      <alignment horizontal="center" vertical="top"/>
      <protection hidden="1"/>
    </xf>
    <xf numFmtId="14" fontId="5" fillId="0" borderId="10" xfId="57" applyNumberFormat="1" applyFont="1" applyFill="1" applyBorder="1" applyAlignment="1" applyProtection="1">
      <alignment horizontal="center" vertical="top"/>
      <protection hidden="1"/>
    </xf>
    <xf numFmtId="14" fontId="5" fillId="0" borderId="0" xfId="57" applyNumberFormat="1" applyFont="1" applyFill="1" applyBorder="1" applyAlignment="1" applyProtection="1">
      <alignment horizontal="center" vertical="top"/>
      <protection hidden="1"/>
    </xf>
    <xf numFmtId="49" fontId="4" fillId="33" borderId="10" xfId="57" applyNumberFormat="1" applyFont="1" applyFill="1" applyBorder="1" applyAlignment="1" applyProtection="1">
      <alignment horizontal="center" vertical="top"/>
      <protection hidden="1"/>
    </xf>
    <xf numFmtId="49" fontId="4" fillId="0" borderId="10" xfId="57" applyNumberFormat="1" applyFont="1" applyFill="1" applyBorder="1" applyAlignment="1" applyProtection="1">
      <alignment horizontal="center" vertical="top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7" applyNumberFormat="1" applyFont="1" applyFill="1" applyBorder="1" applyAlignment="1" applyProtection="1">
      <alignment horizontal="center" vertical="top"/>
      <protection hidden="1"/>
    </xf>
    <xf numFmtId="0" fontId="4" fillId="33" borderId="11" xfId="57" applyNumberFormat="1" applyFont="1" applyFill="1" applyBorder="1" applyAlignment="1" applyProtection="1">
      <alignment horizontal="center" vertical="top"/>
      <protection hidden="1"/>
    </xf>
    <xf numFmtId="49" fontId="55" fillId="0" borderId="0" xfId="0" applyNumberFormat="1" applyFont="1" applyAlignment="1">
      <alignment horizontal="center" vertical="top"/>
    </xf>
    <xf numFmtId="49" fontId="56" fillId="0" borderId="10" xfId="0" applyNumberFormat="1" applyFont="1" applyBorder="1" applyAlignment="1">
      <alignment horizontal="center" vertical="top"/>
    </xf>
    <xf numFmtId="49" fontId="56" fillId="0" borderId="0" xfId="0" applyNumberFormat="1" applyFont="1" applyAlignment="1">
      <alignment horizontal="center" vertical="top"/>
    </xf>
    <xf numFmtId="49" fontId="56" fillId="0" borderId="0" xfId="0" applyNumberFormat="1" applyFont="1" applyFill="1" applyAlignment="1">
      <alignment horizontal="center" vertical="top"/>
    </xf>
    <xf numFmtId="49" fontId="57" fillId="0" borderId="10" xfId="0" applyNumberFormat="1" applyFont="1" applyBorder="1" applyAlignment="1">
      <alignment horizontal="center" vertical="top"/>
    </xf>
    <xf numFmtId="0" fontId="4" fillId="0" borderId="10" xfId="57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vertical="top" wrapText="1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0" borderId="10" xfId="0" applyFont="1" applyBorder="1" applyAlignment="1">
      <alignment wrapText="1"/>
    </xf>
    <xf numFmtId="173" fontId="60" fillId="0" borderId="12" xfId="58" applyNumberFormat="1" applyFont="1" applyBorder="1" applyAlignment="1">
      <alignment horizontal="center" vertical="top"/>
      <protection/>
    </xf>
    <xf numFmtId="4" fontId="4" fillId="0" borderId="10" xfId="57" applyNumberFormat="1" applyFont="1" applyFill="1" applyBorder="1" applyAlignment="1" applyProtection="1">
      <alignment horizontal="center" vertical="top"/>
      <protection hidden="1"/>
    </xf>
    <xf numFmtId="49" fontId="0" fillId="0" borderId="10" xfId="0" applyNumberFormat="1" applyBorder="1" applyAlignment="1">
      <alignment horizontal="center" vertical="top"/>
    </xf>
    <xf numFmtId="172" fontId="5" fillId="0" borderId="13" xfId="57" applyNumberFormat="1" applyFont="1" applyFill="1" applyBorder="1" applyAlignment="1" applyProtection="1">
      <alignment horizontal="center" vertical="top"/>
      <protection hidden="1"/>
    </xf>
    <xf numFmtId="0" fontId="5" fillId="0" borderId="14" xfId="57" applyNumberFormat="1" applyFont="1" applyFill="1" applyBorder="1" applyAlignment="1" applyProtection="1">
      <alignment horizontal="center" vertical="top"/>
      <protection hidden="1"/>
    </xf>
    <xf numFmtId="172" fontId="8" fillId="0" borderId="10" xfId="57" applyNumberFormat="1" applyFont="1" applyFill="1" applyBorder="1" applyAlignment="1" applyProtection="1">
      <alignment horizontal="center" vertical="top"/>
      <protection hidden="1"/>
    </xf>
    <xf numFmtId="172" fontId="9" fillId="0" borderId="10" xfId="57" applyNumberFormat="1" applyFont="1" applyFill="1" applyBorder="1" applyAlignment="1" applyProtection="1">
      <alignment horizontal="center" vertical="top"/>
      <protection hidden="1"/>
    </xf>
    <xf numFmtId="172" fontId="4" fillId="0" borderId="13" xfId="57" applyNumberFormat="1" applyFont="1" applyFill="1" applyBorder="1" applyAlignment="1" applyProtection="1">
      <alignment horizontal="center" vertical="top"/>
      <protection hidden="1"/>
    </xf>
    <xf numFmtId="173" fontId="61" fillId="0" borderId="12" xfId="58" applyNumberFormat="1" applyFont="1" applyBorder="1" applyAlignment="1">
      <alignment horizontal="center" vertical="top"/>
      <protection/>
    </xf>
    <xf numFmtId="173" fontId="62" fillId="0" borderId="12" xfId="58" applyNumberFormat="1" applyFont="1" applyBorder="1" applyAlignment="1">
      <alignment horizontal="center" vertical="top"/>
      <protection/>
    </xf>
    <xf numFmtId="173" fontId="62" fillId="0" borderId="12" xfId="58" applyNumberFormat="1" applyFont="1" applyBorder="1" applyAlignment="1">
      <alignment horizontal="center"/>
      <protection/>
    </xf>
    <xf numFmtId="172" fontId="5" fillId="33" borderId="13" xfId="57" applyNumberFormat="1" applyFont="1" applyFill="1" applyBorder="1" applyAlignment="1" applyProtection="1">
      <alignment horizontal="center" vertical="top"/>
      <protection hidden="1"/>
    </xf>
    <xf numFmtId="0" fontId="5" fillId="0" borderId="14" xfId="57" applyNumberFormat="1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0" xfId="57" applyNumberFormat="1" applyFont="1" applyFill="1" applyBorder="1" applyAlignment="1" applyProtection="1">
      <alignment horizontal="right" vertical="top" wrapText="1"/>
      <protection hidden="1"/>
    </xf>
    <xf numFmtId="0" fontId="4" fillId="0" borderId="0" xfId="57" applyNumberFormat="1" applyFont="1" applyFill="1" applyBorder="1" applyAlignment="1" applyProtection="1">
      <alignment horizontal="left" vertical="top" wrapText="1"/>
      <protection hidden="1"/>
    </xf>
    <xf numFmtId="0" fontId="3" fillId="0" borderId="0" xfId="57" applyFont="1" applyFill="1" applyAlignment="1" applyProtection="1">
      <alignment horizontal="center" vertical="distributed"/>
      <protection hidden="1"/>
    </xf>
    <xf numFmtId="0" fontId="4" fillId="0" borderId="0" xfId="57" applyFont="1" applyFill="1" applyAlignment="1" applyProtection="1">
      <alignment horizontal="right" vertical="center"/>
      <protection hidden="1"/>
    </xf>
    <xf numFmtId="0" fontId="4" fillId="0" borderId="0" xfId="57" applyFont="1" applyFill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7"/>
  <sheetViews>
    <sheetView tabSelected="1" zoomScalePageLayoutView="0" workbookViewId="0" topLeftCell="A1">
      <selection activeCell="A7" sqref="A7:F8"/>
    </sheetView>
  </sheetViews>
  <sheetFormatPr defaultColWidth="9.140625" defaultRowHeight="15"/>
  <cols>
    <col min="1" max="1" width="64.00390625" style="0" customWidth="1"/>
    <col min="2" max="2" width="14.8515625" style="0" customWidth="1"/>
    <col min="3" max="3" width="8.140625" style="0" customWidth="1"/>
    <col min="4" max="4" width="15.7109375" style="0" customWidth="1"/>
    <col min="5" max="5" width="16.140625" style="0" customWidth="1"/>
    <col min="6" max="6" width="13.00390625" style="0" customWidth="1"/>
    <col min="7" max="7" width="11.7109375" style="0" customWidth="1"/>
  </cols>
  <sheetData>
    <row r="1" spans="1:6" ht="15.75">
      <c r="A1" s="14"/>
      <c r="B1" s="71" t="s">
        <v>29</v>
      </c>
      <c r="C1" s="71"/>
      <c r="D1" s="71"/>
      <c r="E1" s="71"/>
      <c r="F1" s="71"/>
    </row>
    <row r="2" spans="1:6" ht="15.75">
      <c r="A2" s="14"/>
      <c r="B2" s="72" t="s">
        <v>264</v>
      </c>
      <c r="C2" s="72"/>
      <c r="D2" s="72"/>
      <c r="E2" s="72"/>
      <c r="F2" s="72"/>
    </row>
    <row r="3" spans="1:6" ht="15.75">
      <c r="A3" s="14"/>
      <c r="B3" s="72" t="s">
        <v>0</v>
      </c>
      <c r="C3" s="72"/>
      <c r="D3" s="72"/>
      <c r="E3" s="72"/>
      <c r="F3" s="72"/>
    </row>
    <row r="4" spans="1:6" s="1" customFormat="1" ht="15.75">
      <c r="A4" s="14"/>
      <c r="B4" s="72" t="s">
        <v>171</v>
      </c>
      <c r="C4" s="73"/>
      <c r="D4" s="73"/>
      <c r="E4" s="73"/>
      <c r="F4" s="73"/>
    </row>
    <row r="5" spans="1:6" ht="15.75" customHeight="1">
      <c r="A5" s="14"/>
      <c r="B5" s="72" t="s">
        <v>1</v>
      </c>
      <c r="C5" s="72"/>
      <c r="D5" s="72"/>
      <c r="E5" s="72"/>
      <c r="F5" s="72"/>
    </row>
    <row r="6" spans="1:6" ht="15.75">
      <c r="A6" s="14"/>
      <c r="B6" s="71" t="s">
        <v>272</v>
      </c>
      <c r="C6" s="71"/>
      <c r="D6" s="71"/>
      <c r="E6" s="71"/>
      <c r="F6" s="71"/>
    </row>
    <row r="7" spans="1:6" ht="14.25">
      <c r="A7" s="70" t="s">
        <v>265</v>
      </c>
      <c r="B7" s="70"/>
      <c r="C7" s="70"/>
      <c r="D7" s="70"/>
      <c r="E7" s="70"/>
      <c r="F7" s="70"/>
    </row>
    <row r="8" spans="1:6" ht="51.75" customHeight="1">
      <c r="A8" s="70"/>
      <c r="B8" s="70"/>
      <c r="C8" s="70"/>
      <c r="D8" s="70"/>
      <c r="E8" s="70"/>
      <c r="F8" s="70"/>
    </row>
    <row r="9" spans="1:4" ht="14.25">
      <c r="A9" s="15"/>
      <c r="B9" s="15"/>
      <c r="C9" s="15"/>
      <c r="D9" s="15"/>
    </row>
    <row r="10" spans="1:6" ht="46.5">
      <c r="A10" s="4" t="s">
        <v>2</v>
      </c>
      <c r="B10" s="4" t="s">
        <v>3</v>
      </c>
      <c r="C10" s="4" t="s">
        <v>4</v>
      </c>
      <c r="D10" s="4" t="s">
        <v>199</v>
      </c>
      <c r="E10" s="4" t="s">
        <v>200</v>
      </c>
      <c r="F10" s="4" t="s">
        <v>28</v>
      </c>
    </row>
    <row r="11" spans="1:6" ht="68.25" customHeight="1">
      <c r="A11" s="17" t="s">
        <v>205</v>
      </c>
      <c r="B11" s="18" t="s">
        <v>50</v>
      </c>
      <c r="C11" s="19" t="s">
        <v>5</v>
      </c>
      <c r="D11" s="26">
        <f>D12</f>
        <v>90000</v>
      </c>
      <c r="E11" s="29">
        <f>E12</f>
        <v>45409.6</v>
      </c>
      <c r="F11" s="61">
        <f aca="true" t="shared" si="0" ref="F11:F66">E11/D11*100</f>
        <v>50.45511111111111</v>
      </c>
    </row>
    <row r="12" spans="1:6" ht="83.25" customHeight="1">
      <c r="A12" s="20" t="s">
        <v>204</v>
      </c>
      <c r="B12" s="21" t="s">
        <v>51</v>
      </c>
      <c r="C12" s="22" t="s">
        <v>5</v>
      </c>
      <c r="D12" s="27">
        <f>D14</f>
        <v>90000</v>
      </c>
      <c r="E12" s="27">
        <f>E14</f>
        <v>45409.6</v>
      </c>
      <c r="F12" s="52">
        <f t="shared" si="0"/>
        <v>50.45511111111111</v>
      </c>
    </row>
    <row r="13" spans="1:6" s="1" customFormat="1" ht="66" customHeight="1">
      <c r="A13" s="20" t="s">
        <v>203</v>
      </c>
      <c r="B13" s="21" t="s">
        <v>52</v>
      </c>
      <c r="C13" s="63"/>
      <c r="D13" s="27">
        <f>D14</f>
        <v>90000</v>
      </c>
      <c r="E13" s="27">
        <f>E14</f>
        <v>45409.6</v>
      </c>
      <c r="F13" s="52">
        <f t="shared" si="0"/>
        <v>50.45511111111111</v>
      </c>
    </row>
    <row r="14" spans="1:6" ht="67.5" customHeight="1">
      <c r="A14" s="23" t="s">
        <v>202</v>
      </c>
      <c r="B14" s="39" t="s">
        <v>53</v>
      </c>
      <c r="C14" s="25" t="s">
        <v>5</v>
      </c>
      <c r="D14" s="28">
        <f>D15</f>
        <v>90000</v>
      </c>
      <c r="E14" s="28">
        <f>E15</f>
        <v>45409.6</v>
      </c>
      <c r="F14" s="52">
        <f t="shared" si="0"/>
        <v>50.45511111111111</v>
      </c>
    </row>
    <row r="15" spans="1:6" ht="41.25" customHeight="1">
      <c r="A15" s="23" t="s">
        <v>6</v>
      </c>
      <c r="B15" s="24" t="s">
        <v>5</v>
      </c>
      <c r="C15" s="25">
        <v>200</v>
      </c>
      <c r="D15" s="28">
        <v>90000</v>
      </c>
      <c r="E15" s="28">
        <v>45409.6</v>
      </c>
      <c r="F15" s="52">
        <f t="shared" si="0"/>
        <v>50.45511111111111</v>
      </c>
    </row>
    <row r="16" spans="1:6" ht="59.25" customHeight="1">
      <c r="A16" s="5" t="s">
        <v>201</v>
      </c>
      <c r="B16" s="6" t="s">
        <v>54</v>
      </c>
      <c r="C16" s="7" t="s">
        <v>5</v>
      </c>
      <c r="D16" s="29">
        <f>D17+D22</f>
        <v>114844</v>
      </c>
      <c r="E16" s="29">
        <f>E17+E22</f>
        <v>114844</v>
      </c>
      <c r="F16" s="61">
        <f t="shared" si="0"/>
        <v>100</v>
      </c>
    </row>
    <row r="17" spans="1:6" ht="69.75" customHeight="1">
      <c r="A17" s="8" t="s">
        <v>206</v>
      </c>
      <c r="B17" s="9" t="s">
        <v>55</v>
      </c>
      <c r="C17" s="10" t="s">
        <v>5</v>
      </c>
      <c r="D17" s="30">
        <f>D18</f>
        <v>2500</v>
      </c>
      <c r="E17" s="30">
        <f>E18</f>
        <v>2500</v>
      </c>
      <c r="F17" s="52">
        <f t="shared" si="0"/>
        <v>100</v>
      </c>
    </row>
    <row r="18" spans="1:6" s="1" customFormat="1" ht="102" customHeight="1">
      <c r="A18" s="8" t="s">
        <v>56</v>
      </c>
      <c r="B18" s="9" t="s">
        <v>57</v>
      </c>
      <c r="C18" s="55"/>
      <c r="D18" s="30">
        <f>D19</f>
        <v>2500</v>
      </c>
      <c r="E18" s="30">
        <f>E19</f>
        <v>2500</v>
      </c>
      <c r="F18" s="52">
        <f t="shared" si="0"/>
        <v>100</v>
      </c>
    </row>
    <row r="19" spans="1:6" ht="67.5" customHeight="1">
      <c r="A19" s="11" t="s">
        <v>207</v>
      </c>
      <c r="B19" s="33" t="s">
        <v>58</v>
      </c>
      <c r="C19" s="13" t="s">
        <v>5</v>
      </c>
      <c r="D19" s="31">
        <f>D21</f>
        <v>2500</v>
      </c>
      <c r="E19" s="31">
        <f>E20+E21</f>
        <v>2500</v>
      </c>
      <c r="F19" s="52">
        <f t="shared" si="0"/>
        <v>100</v>
      </c>
    </row>
    <row r="20" spans="1:6" ht="35.25" customHeight="1" hidden="1">
      <c r="A20" s="23" t="s">
        <v>6</v>
      </c>
      <c r="B20" s="16"/>
      <c r="C20" s="25">
        <v>200</v>
      </c>
      <c r="D20" s="31">
        <v>0</v>
      </c>
      <c r="E20" s="31">
        <v>0</v>
      </c>
      <c r="F20" s="52" t="e">
        <f t="shared" si="0"/>
        <v>#DIV/0!</v>
      </c>
    </row>
    <row r="21" spans="1:6" ht="26.25" customHeight="1">
      <c r="A21" s="11" t="s">
        <v>7</v>
      </c>
      <c r="B21" s="12" t="s">
        <v>5</v>
      </c>
      <c r="C21" s="13">
        <v>300</v>
      </c>
      <c r="D21" s="31">
        <v>2500</v>
      </c>
      <c r="E21" s="31">
        <v>2500</v>
      </c>
      <c r="F21" s="52">
        <f t="shared" si="0"/>
        <v>100</v>
      </c>
    </row>
    <row r="22" spans="1:6" s="1" customFormat="1" ht="65.25" customHeight="1">
      <c r="A22" s="8" t="s">
        <v>208</v>
      </c>
      <c r="B22" s="12" t="s">
        <v>60</v>
      </c>
      <c r="C22" s="13"/>
      <c r="D22" s="31">
        <f>D23</f>
        <v>112344</v>
      </c>
      <c r="E22" s="31">
        <f>E23</f>
        <v>112344</v>
      </c>
      <c r="F22" s="52">
        <f t="shared" si="0"/>
        <v>100</v>
      </c>
    </row>
    <row r="23" spans="1:6" s="1" customFormat="1" ht="47.25" customHeight="1">
      <c r="A23" s="11" t="s">
        <v>61</v>
      </c>
      <c r="B23" s="12" t="s">
        <v>62</v>
      </c>
      <c r="C23" s="13"/>
      <c r="D23" s="31">
        <f>D25</f>
        <v>112344</v>
      </c>
      <c r="E23" s="31">
        <f>E25</f>
        <v>112344</v>
      </c>
      <c r="F23" s="52">
        <f t="shared" si="0"/>
        <v>100</v>
      </c>
    </row>
    <row r="24" spans="1:6" s="1" customFormat="1" ht="63" customHeight="1">
      <c r="A24" s="11" t="s">
        <v>209</v>
      </c>
      <c r="B24" s="12" t="s">
        <v>63</v>
      </c>
      <c r="C24" s="13"/>
      <c r="D24" s="31">
        <f>D25</f>
        <v>112344</v>
      </c>
      <c r="E24" s="31">
        <f>E25</f>
        <v>112344</v>
      </c>
      <c r="F24" s="52">
        <f t="shared" si="0"/>
        <v>100</v>
      </c>
    </row>
    <row r="25" spans="1:6" s="1" customFormat="1" ht="26.25" customHeight="1">
      <c r="A25" s="11" t="s">
        <v>7</v>
      </c>
      <c r="B25" s="12"/>
      <c r="C25" s="13">
        <v>300</v>
      </c>
      <c r="D25" s="31">
        <v>112344</v>
      </c>
      <c r="E25" s="31">
        <v>112344</v>
      </c>
      <c r="F25" s="52">
        <f t="shared" si="0"/>
        <v>100</v>
      </c>
    </row>
    <row r="26" spans="1:6" ht="63" customHeight="1">
      <c r="A26" s="5" t="s">
        <v>210</v>
      </c>
      <c r="B26" s="6" t="s">
        <v>59</v>
      </c>
      <c r="C26" s="7" t="s">
        <v>5</v>
      </c>
      <c r="D26" s="29">
        <f>D27+D33</f>
        <v>1920918</v>
      </c>
      <c r="E26" s="29">
        <f>E27+E33</f>
        <v>1920914.5</v>
      </c>
      <c r="F26" s="61">
        <f t="shared" si="0"/>
        <v>99.99981779544989</v>
      </c>
    </row>
    <row r="27" spans="1:6" ht="69" customHeight="1">
      <c r="A27" s="8" t="s">
        <v>211</v>
      </c>
      <c r="B27" s="9" t="s">
        <v>64</v>
      </c>
      <c r="C27" s="10" t="s">
        <v>5</v>
      </c>
      <c r="D27" s="30">
        <f>D28</f>
        <v>772917</v>
      </c>
      <c r="E27" s="28">
        <f>E28</f>
        <v>772915.5</v>
      </c>
      <c r="F27" s="52">
        <f t="shared" si="0"/>
        <v>99.99980593000284</v>
      </c>
    </row>
    <row r="28" spans="1:6" s="1" customFormat="1" ht="70.5" customHeight="1">
      <c r="A28" s="8" t="s">
        <v>212</v>
      </c>
      <c r="B28" s="9" t="s">
        <v>65</v>
      </c>
      <c r="C28" s="10"/>
      <c r="D28" s="30">
        <f>D32</f>
        <v>772917</v>
      </c>
      <c r="E28" s="30">
        <f>E32</f>
        <v>772915.5</v>
      </c>
      <c r="F28" s="52">
        <f t="shared" si="0"/>
        <v>99.99980593000284</v>
      </c>
    </row>
    <row r="29" spans="1:7" s="1" customFormat="1" ht="65.25" customHeight="1">
      <c r="A29" s="11" t="s">
        <v>213</v>
      </c>
      <c r="B29" s="54" t="s">
        <v>139</v>
      </c>
      <c r="C29" s="13"/>
      <c r="D29" s="31">
        <v>146059</v>
      </c>
      <c r="E29" s="31">
        <v>146058.66</v>
      </c>
      <c r="F29" s="52">
        <f t="shared" si="0"/>
        <v>99.99976721735737</v>
      </c>
      <c r="G29" s="49"/>
    </row>
    <row r="30" spans="1:7" s="1" customFormat="1" ht="65.25" customHeight="1">
      <c r="A30" s="11" t="s">
        <v>214</v>
      </c>
      <c r="B30" s="54" t="s">
        <v>139</v>
      </c>
      <c r="C30" s="13"/>
      <c r="D30" s="31">
        <v>313429</v>
      </c>
      <c r="E30" s="31">
        <v>313428.45</v>
      </c>
      <c r="F30" s="52">
        <f t="shared" si="0"/>
        <v>99.999824521662</v>
      </c>
      <c r="G30" s="49"/>
    </row>
    <row r="31" spans="1:7" s="1" customFormat="1" ht="65.25" customHeight="1">
      <c r="A31" s="11" t="s">
        <v>215</v>
      </c>
      <c r="B31" s="54" t="s">
        <v>139</v>
      </c>
      <c r="C31" s="13"/>
      <c r="D31" s="31">
        <v>313429</v>
      </c>
      <c r="E31" s="31">
        <v>313428.39</v>
      </c>
      <c r="F31" s="52">
        <f t="shared" si="0"/>
        <v>99.9998053785706</v>
      </c>
      <c r="G31" s="49"/>
    </row>
    <row r="32" spans="1:6" ht="22.5" customHeight="1">
      <c r="A32" s="11" t="s">
        <v>7</v>
      </c>
      <c r="B32" s="12" t="s">
        <v>5</v>
      </c>
      <c r="C32" s="13">
        <v>300</v>
      </c>
      <c r="D32" s="31">
        <f>D29+D30+D31</f>
        <v>772917</v>
      </c>
      <c r="E32" s="31">
        <f>E29+E30+E31</f>
        <v>772915.5</v>
      </c>
      <c r="F32" s="52">
        <f t="shared" si="0"/>
        <v>99.99980593000284</v>
      </c>
    </row>
    <row r="33" spans="1:6" ht="70.5" customHeight="1">
      <c r="A33" s="11" t="s">
        <v>216</v>
      </c>
      <c r="B33" s="44" t="s">
        <v>161</v>
      </c>
      <c r="C33" s="13" t="s">
        <v>5</v>
      </c>
      <c r="D33" s="31">
        <f>D34</f>
        <v>1148001</v>
      </c>
      <c r="E33" s="31">
        <f>E34</f>
        <v>1147999</v>
      </c>
      <c r="F33" s="52">
        <f t="shared" si="0"/>
        <v>99.99982578412389</v>
      </c>
    </row>
    <row r="34" spans="1:6" s="1" customFormat="1" ht="54.75" customHeight="1">
      <c r="A34" s="8" t="s">
        <v>150</v>
      </c>
      <c r="B34" s="43" t="s">
        <v>159</v>
      </c>
      <c r="C34" s="13"/>
      <c r="D34" s="31">
        <f>D35+D38+D41</f>
        <v>1148001</v>
      </c>
      <c r="E34" s="31">
        <f>E35+E38+E41</f>
        <v>1147999</v>
      </c>
      <c r="F34" s="52">
        <f t="shared" si="0"/>
        <v>99.99982578412389</v>
      </c>
    </row>
    <row r="35" spans="1:6" s="1" customFormat="1" ht="117" customHeight="1">
      <c r="A35" s="8" t="s">
        <v>217</v>
      </c>
      <c r="B35" s="43" t="s">
        <v>218</v>
      </c>
      <c r="C35" s="13"/>
      <c r="D35" s="31">
        <f>D36+D37</f>
        <v>1102080</v>
      </c>
      <c r="E35" s="31">
        <f>E36+E37</f>
        <v>1102079.04</v>
      </c>
      <c r="F35" s="52">
        <f t="shared" si="0"/>
        <v>99.99991289198607</v>
      </c>
    </row>
    <row r="36" spans="1:6" s="1" customFormat="1" ht="36" customHeight="1" hidden="1">
      <c r="A36" s="11" t="s">
        <v>8</v>
      </c>
      <c r="B36" s="12"/>
      <c r="C36" s="13">
        <v>400</v>
      </c>
      <c r="D36" s="31">
        <v>0</v>
      </c>
      <c r="E36" s="31">
        <v>0</v>
      </c>
      <c r="F36" s="52">
        <v>0</v>
      </c>
    </row>
    <row r="37" spans="1:6" s="1" customFormat="1" ht="26.25" customHeight="1">
      <c r="A37" s="11" t="s">
        <v>168</v>
      </c>
      <c r="B37" s="12"/>
      <c r="C37" s="13">
        <v>800</v>
      </c>
      <c r="D37" s="31">
        <v>1102080</v>
      </c>
      <c r="E37" s="31">
        <v>1102079.04</v>
      </c>
      <c r="F37" s="52">
        <f t="shared" si="0"/>
        <v>99.99991289198607</v>
      </c>
    </row>
    <row r="38" spans="1:6" s="1" customFormat="1" ht="44.25" customHeight="1">
      <c r="A38" s="8" t="s">
        <v>158</v>
      </c>
      <c r="B38" s="43" t="s">
        <v>162</v>
      </c>
      <c r="C38" s="13"/>
      <c r="D38" s="31">
        <f>D39+D40</f>
        <v>43624</v>
      </c>
      <c r="E38" s="31">
        <f>E39+E40</f>
        <v>43623.95</v>
      </c>
      <c r="F38" s="52">
        <f t="shared" si="0"/>
        <v>99.99988538419218</v>
      </c>
    </row>
    <row r="39" spans="1:6" s="1" customFormat="1" ht="44.25" customHeight="1" hidden="1">
      <c r="A39" s="11" t="s">
        <v>8</v>
      </c>
      <c r="B39" s="12"/>
      <c r="C39" s="13">
        <v>400</v>
      </c>
      <c r="D39" s="31">
        <v>0</v>
      </c>
      <c r="E39" s="31">
        <v>0</v>
      </c>
      <c r="F39" s="52">
        <v>0</v>
      </c>
    </row>
    <row r="40" spans="1:6" s="1" customFormat="1" ht="27.75" customHeight="1">
      <c r="A40" s="11" t="s">
        <v>168</v>
      </c>
      <c r="B40" s="12"/>
      <c r="C40" s="13">
        <v>800</v>
      </c>
      <c r="D40" s="31">
        <v>43624</v>
      </c>
      <c r="E40" s="31">
        <v>43623.95</v>
      </c>
      <c r="F40" s="52">
        <f t="shared" si="0"/>
        <v>99.99988538419218</v>
      </c>
    </row>
    <row r="41" spans="1:6" s="1" customFormat="1" ht="53.25" customHeight="1">
      <c r="A41" s="8" t="s">
        <v>160</v>
      </c>
      <c r="B41" s="43" t="s">
        <v>219</v>
      </c>
      <c r="C41" s="13"/>
      <c r="D41" s="31">
        <f>D42+D58</f>
        <v>2297</v>
      </c>
      <c r="E41" s="31">
        <f>E42+E58</f>
        <v>2296.01</v>
      </c>
      <c r="F41" s="52">
        <f t="shared" si="0"/>
        <v>99.95690030474533</v>
      </c>
    </row>
    <row r="42" spans="1:6" s="1" customFormat="1" ht="35.25" customHeight="1" hidden="1">
      <c r="A42" s="11" t="s">
        <v>8</v>
      </c>
      <c r="B42" s="12"/>
      <c r="C42" s="13">
        <v>400</v>
      </c>
      <c r="D42" s="31">
        <v>0</v>
      </c>
      <c r="E42" s="31">
        <v>0</v>
      </c>
      <c r="F42" s="52">
        <v>0</v>
      </c>
    </row>
    <row r="43" spans="1:6" ht="102.75" customHeight="1" hidden="1">
      <c r="A43" s="11" t="s">
        <v>9</v>
      </c>
      <c r="B43" s="33" t="s">
        <v>10</v>
      </c>
      <c r="C43" s="13"/>
      <c r="D43" s="31">
        <v>0</v>
      </c>
      <c r="E43" s="28">
        <v>0</v>
      </c>
      <c r="F43" s="52" t="e">
        <f t="shared" si="0"/>
        <v>#DIV/0!</v>
      </c>
    </row>
    <row r="44" spans="1:6" ht="43.5" customHeight="1" hidden="1">
      <c r="A44" s="11" t="s">
        <v>8</v>
      </c>
      <c r="B44" s="12"/>
      <c r="C44" s="13">
        <v>400</v>
      </c>
      <c r="D44" s="31">
        <v>0</v>
      </c>
      <c r="E44" s="31">
        <v>0</v>
      </c>
      <c r="F44" s="52" t="e">
        <f t="shared" si="0"/>
        <v>#DIV/0!</v>
      </c>
    </row>
    <row r="45" spans="1:6" ht="72" customHeight="1" hidden="1">
      <c r="A45" s="11" t="s">
        <v>11</v>
      </c>
      <c r="B45" s="33" t="s">
        <v>12</v>
      </c>
      <c r="C45" s="13"/>
      <c r="D45" s="31">
        <v>0</v>
      </c>
      <c r="E45" s="28">
        <v>0</v>
      </c>
      <c r="F45" s="52" t="e">
        <f t="shared" si="0"/>
        <v>#DIV/0!</v>
      </c>
    </row>
    <row r="46" spans="1:6" ht="38.25" customHeight="1" hidden="1">
      <c r="A46" s="11" t="s">
        <v>8</v>
      </c>
      <c r="B46" s="12"/>
      <c r="C46" s="13">
        <v>400</v>
      </c>
      <c r="D46" s="31">
        <v>0</v>
      </c>
      <c r="E46" s="31">
        <v>0</v>
      </c>
      <c r="F46" s="52" t="e">
        <f t="shared" si="0"/>
        <v>#DIV/0!</v>
      </c>
    </row>
    <row r="47" spans="1:6" s="1" customFormat="1" ht="68.25" customHeight="1" hidden="1">
      <c r="A47" s="11" t="s">
        <v>39</v>
      </c>
      <c r="B47" s="12" t="s">
        <v>40</v>
      </c>
      <c r="C47" s="13"/>
      <c r="D47" s="31">
        <v>0</v>
      </c>
      <c r="E47" s="31">
        <v>0</v>
      </c>
      <c r="F47" s="52" t="e">
        <f t="shared" si="0"/>
        <v>#DIV/0!</v>
      </c>
    </row>
    <row r="48" spans="1:7" s="1" customFormat="1" ht="46.5" customHeight="1" hidden="1">
      <c r="A48" s="11" t="s">
        <v>132</v>
      </c>
      <c r="B48" s="33" t="s">
        <v>66</v>
      </c>
      <c r="C48" s="13"/>
      <c r="D48" s="31">
        <f>D49</f>
        <v>0</v>
      </c>
      <c r="E48" s="31">
        <f>E49</f>
        <v>0</v>
      </c>
      <c r="F48" s="52" t="e">
        <f>F49</f>
        <v>#DIV/0!</v>
      </c>
      <c r="G48" s="50"/>
    </row>
    <row r="49" spans="1:6" s="1" customFormat="1" ht="27.75" customHeight="1" hidden="1">
      <c r="A49" s="11" t="s">
        <v>7</v>
      </c>
      <c r="B49" s="12"/>
      <c r="C49" s="13">
        <v>300</v>
      </c>
      <c r="D49" s="31">
        <v>0</v>
      </c>
      <c r="E49" s="31">
        <v>0</v>
      </c>
      <c r="F49" s="52" t="e">
        <f t="shared" si="0"/>
        <v>#DIV/0!</v>
      </c>
    </row>
    <row r="50" spans="1:6" s="1" customFormat="1" ht="54" customHeight="1" hidden="1">
      <c r="A50" s="5" t="s">
        <v>172</v>
      </c>
      <c r="B50" s="6" t="s">
        <v>173</v>
      </c>
      <c r="C50" s="7"/>
      <c r="D50" s="29">
        <f>D51</f>
        <v>0</v>
      </c>
      <c r="E50" s="29">
        <f>E51</f>
        <v>0</v>
      </c>
      <c r="F50" s="61" t="e">
        <f t="shared" si="0"/>
        <v>#DIV/0!</v>
      </c>
    </row>
    <row r="51" spans="1:6" s="1" customFormat="1" ht="57" customHeight="1" hidden="1">
      <c r="A51" s="11" t="s">
        <v>174</v>
      </c>
      <c r="B51" s="12" t="s">
        <v>175</v>
      </c>
      <c r="C51" s="13"/>
      <c r="D51" s="31">
        <f>D52</f>
        <v>0</v>
      </c>
      <c r="E51" s="31">
        <f>E52</f>
        <v>0</v>
      </c>
      <c r="F51" s="52" t="e">
        <f t="shared" si="0"/>
        <v>#DIV/0!</v>
      </c>
    </row>
    <row r="52" spans="1:6" s="1" customFormat="1" ht="37.5" customHeight="1" hidden="1">
      <c r="A52" s="11" t="s">
        <v>176</v>
      </c>
      <c r="B52" s="12" t="s">
        <v>177</v>
      </c>
      <c r="C52" s="13"/>
      <c r="D52" s="31">
        <f>D55+D56</f>
        <v>0</v>
      </c>
      <c r="E52" s="31">
        <f>E55+E56</f>
        <v>0</v>
      </c>
      <c r="F52" s="52" t="e">
        <f t="shared" si="0"/>
        <v>#DIV/0!</v>
      </c>
    </row>
    <row r="53" spans="1:6" s="1" customFormat="1" ht="36" customHeight="1" hidden="1">
      <c r="A53" s="11" t="s">
        <v>178</v>
      </c>
      <c r="B53" s="12" t="s">
        <v>179</v>
      </c>
      <c r="C53" s="13"/>
      <c r="D53" s="31">
        <v>0</v>
      </c>
      <c r="E53" s="31"/>
      <c r="F53" s="52" t="e">
        <f t="shared" si="0"/>
        <v>#DIV/0!</v>
      </c>
    </row>
    <row r="54" spans="1:6" s="1" customFormat="1" ht="50.25" customHeight="1" hidden="1">
      <c r="A54" s="11" t="s">
        <v>180</v>
      </c>
      <c r="B54" s="12" t="s">
        <v>181</v>
      </c>
      <c r="C54" s="13"/>
      <c r="D54" s="31">
        <v>0</v>
      </c>
      <c r="E54" s="31">
        <v>0</v>
      </c>
      <c r="F54" s="52" t="e">
        <f t="shared" si="0"/>
        <v>#DIV/0!</v>
      </c>
    </row>
    <row r="55" spans="1:6" s="1" customFormat="1" ht="36.75" customHeight="1" hidden="1">
      <c r="A55" s="11" t="s">
        <v>8</v>
      </c>
      <c r="B55" s="12"/>
      <c r="C55" s="13">
        <v>400</v>
      </c>
      <c r="D55" s="31">
        <f>D53+D54</f>
        <v>0</v>
      </c>
      <c r="E55" s="31">
        <v>0</v>
      </c>
      <c r="F55" s="52" t="e">
        <f t="shared" si="0"/>
        <v>#DIV/0!</v>
      </c>
    </row>
    <row r="56" spans="1:6" s="1" customFormat="1" ht="36.75" customHeight="1" hidden="1">
      <c r="A56" s="11" t="s">
        <v>182</v>
      </c>
      <c r="B56" s="12" t="s">
        <v>183</v>
      </c>
      <c r="C56" s="13"/>
      <c r="D56" s="31">
        <f>D57</f>
        <v>0</v>
      </c>
      <c r="E56" s="31"/>
      <c r="F56" s="52" t="e">
        <f t="shared" si="0"/>
        <v>#DIV/0!</v>
      </c>
    </row>
    <row r="57" spans="1:6" s="1" customFormat="1" ht="38.25" customHeight="1" hidden="1">
      <c r="A57" s="11" t="s">
        <v>8</v>
      </c>
      <c r="B57" s="12"/>
      <c r="C57" s="13">
        <v>400</v>
      </c>
      <c r="D57" s="31">
        <v>0</v>
      </c>
      <c r="E57" s="31"/>
      <c r="F57" s="52" t="e">
        <f t="shared" si="0"/>
        <v>#DIV/0!</v>
      </c>
    </row>
    <row r="58" spans="1:6" s="1" customFormat="1" ht="28.5" customHeight="1">
      <c r="A58" s="11" t="s">
        <v>168</v>
      </c>
      <c r="B58" s="12"/>
      <c r="C58" s="13">
        <v>800</v>
      </c>
      <c r="D58" s="31">
        <v>2297</v>
      </c>
      <c r="E58" s="31">
        <v>2296.01</v>
      </c>
      <c r="F58" s="52">
        <f t="shared" si="0"/>
        <v>99.95690030474533</v>
      </c>
    </row>
    <row r="59" spans="1:6" ht="69" customHeight="1">
      <c r="A59" s="5" t="s">
        <v>220</v>
      </c>
      <c r="B59" s="6" t="s">
        <v>67</v>
      </c>
      <c r="C59" s="7" t="s">
        <v>5</v>
      </c>
      <c r="D59" s="29">
        <f>D61+D64+D72+D68</f>
        <v>55886</v>
      </c>
      <c r="E59" s="29">
        <f>E61+E64+E72+E68</f>
        <v>55744.09</v>
      </c>
      <c r="F59" s="61">
        <f t="shared" si="0"/>
        <v>99.74607236159324</v>
      </c>
    </row>
    <row r="60" spans="1:6" ht="66" customHeight="1" hidden="1">
      <c r="A60" s="8" t="s">
        <v>30</v>
      </c>
      <c r="B60" s="9" t="s">
        <v>13</v>
      </c>
      <c r="C60" s="13"/>
      <c r="D60" s="31"/>
      <c r="E60" s="31"/>
      <c r="F60" s="52" t="e">
        <f t="shared" si="0"/>
        <v>#DIV/0!</v>
      </c>
    </row>
    <row r="61" spans="1:6" ht="68.25" customHeight="1" hidden="1">
      <c r="A61" s="8" t="s">
        <v>124</v>
      </c>
      <c r="B61" s="9" t="s">
        <v>14</v>
      </c>
      <c r="C61" s="10" t="s">
        <v>5</v>
      </c>
      <c r="D61" s="30">
        <v>0</v>
      </c>
      <c r="E61" s="30">
        <v>0</v>
      </c>
      <c r="F61" s="52" t="e">
        <f t="shared" si="0"/>
        <v>#DIV/0!</v>
      </c>
    </row>
    <row r="62" spans="1:6" ht="74.25" customHeight="1" hidden="1">
      <c r="A62" s="5" t="s">
        <v>123</v>
      </c>
      <c r="B62" s="33" t="s">
        <v>15</v>
      </c>
      <c r="C62" s="13" t="s">
        <v>5</v>
      </c>
      <c r="D62" s="31">
        <v>0</v>
      </c>
      <c r="E62" s="31">
        <v>0</v>
      </c>
      <c r="F62" s="52" t="e">
        <f t="shared" si="0"/>
        <v>#DIV/0!</v>
      </c>
    </row>
    <row r="63" spans="1:6" ht="39.75" customHeight="1" hidden="1">
      <c r="A63" s="8" t="s">
        <v>30</v>
      </c>
      <c r="B63" s="12" t="s">
        <v>5</v>
      </c>
      <c r="C63" s="13">
        <v>200</v>
      </c>
      <c r="D63" s="31">
        <v>0</v>
      </c>
      <c r="E63" s="31">
        <v>0</v>
      </c>
      <c r="F63" s="52" t="e">
        <f t="shared" si="0"/>
        <v>#DIV/0!</v>
      </c>
    </row>
    <row r="64" spans="1:6" ht="69" customHeight="1">
      <c r="A64" s="8" t="s">
        <v>269</v>
      </c>
      <c r="B64" s="9" t="s">
        <v>68</v>
      </c>
      <c r="C64" s="10" t="s">
        <v>5</v>
      </c>
      <c r="D64" s="30">
        <f aca="true" t="shared" si="1" ref="D64:E66">D65</f>
        <v>32886</v>
      </c>
      <c r="E64" s="30">
        <f t="shared" si="1"/>
        <v>32886</v>
      </c>
      <c r="F64" s="52">
        <f t="shared" si="0"/>
        <v>100</v>
      </c>
    </row>
    <row r="65" spans="1:6" s="1" customFormat="1" ht="70.5" customHeight="1">
      <c r="A65" s="8" t="s">
        <v>138</v>
      </c>
      <c r="B65" s="9" t="s">
        <v>69</v>
      </c>
      <c r="C65" s="10"/>
      <c r="D65" s="30">
        <f t="shared" si="1"/>
        <v>32886</v>
      </c>
      <c r="E65" s="30">
        <f t="shared" si="1"/>
        <v>32886</v>
      </c>
      <c r="F65" s="52">
        <f t="shared" si="0"/>
        <v>100</v>
      </c>
    </row>
    <row r="66" spans="1:6" ht="69" customHeight="1">
      <c r="A66" s="11" t="s">
        <v>221</v>
      </c>
      <c r="B66" s="44" t="s">
        <v>70</v>
      </c>
      <c r="C66" s="13" t="s">
        <v>5</v>
      </c>
      <c r="D66" s="31">
        <f t="shared" si="1"/>
        <v>32886</v>
      </c>
      <c r="E66" s="31">
        <f t="shared" si="1"/>
        <v>32886</v>
      </c>
      <c r="F66" s="52">
        <f t="shared" si="0"/>
        <v>100</v>
      </c>
    </row>
    <row r="67" spans="1:6" ht="33.75" customHeight="1">
      <c r="A67" s="11" t="s">
        <v>6</v>
      </c>
      <c r="B67" s="12" t="s">
        <v>5</v>
      </c>
      <c r="C67" s="13">
        <v>200</v>
      </c>
      <c r="D67" s="31">
        <v>32886</v>
      </c>
      <c r="E67" s="28">
        <v>32886</v>
      </c>
      <c r="F67" s="52">
        <f aca="true" t="shared" si="2" ref="F67:F127">E67/D67*100</f>
        <v>100</v>
      </c>
    </row>
    <row r="68" spans="1:6" ht="66.75" customHeight="1">
      <c r="A68" s="8" t="s">
        <v>222</v>
      </c>
      <c r="B68" s="12" t="s">
        <v>71</v>
      </c>
      <c r="C68" s="13"/>
      <c r="D68" s="31">
        <f>D71</f>
        <v>20000</v>
      </c>
      <c r="E68" s="31">
        <f>E71</f>
        <v>19858.09</v>
      </c>
      <c r="F68" s="52">
        <f>F69</f>
        <v>99.29044999999999</v>
      </c>
    </row>
    <row r="69" spans="1:6" s="1" customFormat="1" ht="38.25" customHeight="1">
      <c r="A69" s="11" t="s">
        <v>72</v>
      </c>
      <c r="B69" s="12" t="s">
        <v>151</v>
      </c>
      <c r="C69" s="13"/>
      <c r="D69" s="31">
        <f>D70</f>
        <v>20000</v>
      </c>
      <c r="E69" s="31">
        <f>E70</f>
        <v>19858.09</v>
      </c>
      <c r="F69" s="52">
        <f>F70</f>
        <v>99.29044999999999</v>
      </c>
    </row>
    <row r="70" spans="1:6" s="1" customFormat="1" ht="67.5" customHeight="1">
      <c r="A70" s="11" t="s">
        <v>270</v>
      </c>
      <c r="B70" s="38" t="s">
        <v>73</v>
      </c>
      <c r="C70" s="13"/>
      <c r="D70" s="31">
        <f>D71</f>
        <v>20000</v>
      </c>
      <c r="E70" s="31">
        <f>E71</f>
        <v>19858.09</v>
      </c>
      <c r="F70" s="52">
        <f>F71</f>
        <v>99.29044999999999</v>
      </c>
    </row>
    <row r="71" spans="1:6" ht="41.25" customHeight="1">
      <c r="A71" s="11" t="s">
        <v>6</v>
      </c>
      <c r="B71" s="12"/>
      <c r="C71" s="13">
        <v>200</v>
      </c>
      <c r="D71" s="31">
        <v>20000</v>
      </c>
      <c r="E71" s="31">
        <v>19858.09</v>
      </c>
      <c r="F71" s="52">
        <f t="shared" si="2"/>
        <v>99.29044999999999</v>
      </c>
    </row>
    <row r="72" spans="1:6" s="1" customFormat="1" ht="80.25" customHeight="1">
      <c r="A72" s="8" t="s">
        <v>271</v>
      </c>
      <c r="B72" s="56" t="s">
        <v>125</v>
      </c>
      <c r="C72" s="13"/>
      <c r="D72" s="31">
        <f aca="true" t="shared" si="3" ref="D72:E74">D73</f>
        <v>3000</v>
      </c>
      <c r="E72" s="31">
        <f t="shared" si="3"/>
        <v>3000</v>
      </c>
      <c r="F72" s="53">
        <f t="shared" si="2"/>
        <v>100</v>
      </c>
    </row>
    <row r="73" spans="1:6" s="1" customFormat="1" ht="105" customHeight="1">
      <c r="A73" s="51" t="s">
        <v>126</v>
      </c>
      <c r="B73" s="9" t="s">
        <v>127</v>
      </c>
      <c r="C73" s="59"/>
      <c r="D73" s="31">
        <f t="shared" si="3"/>
        <v>3000</v>
      </c>
      <c r="E73" s="31">
        <f t="shared" si="3"/>
        <v>3000</v>
      </c>
      <c r="F73" s="53">
        <f t="shared" si="2"/>
        <v>100</v>
      </c>
    </row>
    <row r="74" spans="1:6" s="1" customFormat="1" ht="81" customHeight="1">
      <c r="A74" s="47" t="s">
        <v>223</v>
      </c>
      <c r="B74" s="12" t="s">
        <v>128</v>
      </c>
      <c r="C74" s="13"/>
      <c r="D74" s="31">
        <f t="shared" si="3"/>
        <v>3000</v>
      </c>
      <c r="E74" s="31">
        <f t="shared" si="3"/>
        <v>3000</v>
      </c>
      <c r="F74" s="53">
        <f t="shared" si="2"/>
        <v>100</v>
      </c>
    </row>
    <row r="75" spans="1:6" s="1" customFormat="1" ht="41.25" customHeight="1">
      <c r="A75" s="11" t="s">
        <v>6</v>
      </c>
      <c r="B75" s="12"/>
      <c r="C75" s="13">
        <v>200</v>
      </c>
      <c r="D75" s="31">
        <v>3000</v>
      </c>
      <c r="E75" s="31">
        <v>3000</v>
      </c>
      <c r="F75" s="52">
        <f t="shared" si="2"/>
        <v>100</v>
      </c>
    </row>
    <row r="76" spans="1:6" ht="50.25" customHeight="1">
      <c r="A76" s="5" t="s">
        <v>224</v>
      </c>
      <c r="B76" s="6" t="s">
        <v>74</v>
      </c>
      <c r="C76" s="7" t="s">
        <v>5</v>
      </c>
      <c r="D76" s="29">
        <f>D77</f>
        <v>437362</v>
      </c>
      <c r="E76" s="29">
        <f>E77</f>
        <v>437362</v>
      </c>
      <c r="F76" s="61">
        <f t="shared" si="2"/>
        <v>100</v>
      </c>
    </row>
    <row r="77" spans="1:6" ht="64.5" customHeight="1">
      <c r="A77" s="8" t="s">
        <v>225</v>
      </c>
      <c r="B77" s="9" t="s">
        <v>75</v>
      </c>
      <c r="C77" s="10" t="s">
        <v>5</v>
      </c>
      <c r="D77" s="30">
        <f>D79</f>
        <v>437362</v>
      </c>
      <c r="E77" s="30">
        <f>E79</f>
        <v>437362</v>
      </c>
      <c r="F77" s="52">
        <f t="shared" si="2"/>
        <v>100</v>
      </c>
    </row>
    <row r="78" spans="1:6" s="1" customFormat="1" ht="82.5" customHeight="1">
      <c r="A78" s="8" t="s">
        <v>226</v>
      </c>
      <c r="B78" s="40" t="s">
        <v>76</v>
      </c>
      <c r="C78" s="10"/>
      <c r="D78" s="30">
        <f>D79</f>
        <v>437362</v>
      </c>
      <c r="E78" s="30">
        <f>E79</f>
        <v>437362</v>
      </c>
      <c r="F78" s="52">
        <f t="shared" si="2"/>
        <v>100</v>
      </c>
    </row>
    <row r="79" spans="1:6" ht="59.25" customHeight="1">
      <c r="A79" s="11" t="s">
        <v>227</v>
      </c>
      <c r="B79" s="43" t="s">
        <v>77</v>
      </c>
      <c r="C79" s="13" t="s">
        <v>5</v>
      </c>
      <c r="D79" s="31">
        <f>D80+D81</f>
        <v>437362</v>
      </c>
      <c r="E79" s="31">
        <f>E81</f>
        <v>437362</v>
      </c>
      <c r="F79" s="52">
        <f t="shared" si="2"/>
        <v>100</v>
      </c>
    </row>
    <row r="80" spans="1:6" ht="33" customHeight="1" hidden="1">
      <c r="A80" s="11" t="s">
        <v>6</v>
      </c>
      <c r="B80" s="12" t="s">
        <v>5</v>
      </c>
      <c r="C80" s="13">
        <v>200</v>
      </c>
      <c r="D80" s="31">
        <v>0</v>
      </c>
      <c r="E80" s="31">
        <v>0</v>
      </c>
      <c r="F80" s="52" t="e">
        <f t="shared" si="2"/>
        <v>#DIV/0!</v>
      </c>
    </row>
    <row r="81" spans="1:6" ht="20.25" customHeight="1">
      <c r="A81" s="11" t="s">
        <v>16</v>
      </c>
      <c r="B81" s="16"/>
      <c r="C81" s="13">
        <v>200</v>
      </c>
      <c r="D81" s="31">
        <v>437362</v>
      </c>
      <c r="E81" s="31">
        <v>437362</v>
      </c>
      <c r="F81" s="52">
        <f t="shared" si="2"/>
        <v>100</v>
      </c>
    </row>
    <row r="82" spans="1:6" ht="64.5" customHeight="1" hidden="1">
      <c r="A82" s="5" t="s">
        <v>78</v>
      </c>
      <c r="B82" s="6" t="s">
        <v>80</v>
      </c>
      <c r="C82" s="13"/>
      <c r="D82" s="29">
        <f>D83</f>
        <v>0</v>
      </c>
      <c r="E82" s="29">
        <f>E83</f>
        <v>0</v>
      </c>
      <c r="F82" s="52" t="e">
        <f t="shared" si="2"/>
        <v>#DIV/0!</v>
      </c>
    </row>
    <row r="83" spans="1:6" ht="64.5" customHeight="1" hidden="1">
      <c r="A83" s="8" t="s">
        <v>79</v>
      </c>
      <c r="B83" s="9" t="s">
        <v>81</v>
      </c>
      <c r="C83" s="13"/>
      <c r="D83" s="30">
        <f>D85</f>
        <v>0</v>
      </c>
      <c r="E83" s="30">
        <f>E85</f>
        <v>0</v>
      </c>
      <c r="F83" s="52" t="e">
        <f t="shared" si="2"/>
        <v>#DIV/0!</v>
      </c>
    </row>
    <row r="84" spans="1:6" s="1" customFormat="1" ht="64.5" customHeight="1" hidden="1">
      <c r="A84" s="8" t="s">
        <v>83</v>
      </c>
      <c r="B84" s="9" t="s">
        <v>84</v>
      </c>
      <c r="C84" s="13"/>
      <c r="D84" s="30">
        <f>D85</f>
        <v>0</v>
      </c>
      <c r="E84" s="30">
        <f>E85</f>
        <v>0</v>
      </c>
      <c r="F84" s="52" t="e">
        <f t="shared" si="2"/>
        <v>#DIV/0!</v>
      </c>
    </row>
    <row r="85" spans="1:6" ht="51" customHeight="1" hidden="1">
      <c r="A85" s="11" t="s">
        <v>85</v>
      </c>
      <c r="B85" s="45" t="s">
        <v>82</v>
      </c>
      <c r="C85" s="13" t="s">
        <v>31</v>
      </c>
      <c r="D85" s="31">
        <f>D86+D87</f>
        <v>0</v>
      </c>
      <c r="E85" s="31">
        <f>E86+E87</f>
        <v>0</v>
      </c>
      <c r="F85" s="52" t="e">
        <f t="shared" si="2"/>
        <v>#DIV/0!</v>
      </c>
    </row>
    <row r="86" spans="1:6" ht="20.25" customHeight="1" hidden="1">
      <c r="A86" s="11" t="s">
        <v>6</v>
      </c>
      <c r="B86" s="12"/>
      <c r="C86" s="13">
        <v>200</v>
      </c>
      <c r="D86" s="31">
        <v>0</v>
      </c>
      <c r="E86" s="28">
        <v>0</v>
      </c>
      <c r="F86" s="52" t="e">
        <f t="shared" si="2"/>
        <v>#DIV/0!</v>
      </c>
    </row>
    <row r="87" spans="1:6" ht="17.25" customHeight="1" hidden="1">
      <c r="A87" s="11" t="s">
        <v>17</v>
      </c>
      <c r="B87" s="12"/>
      <c r="C87" s="13">
        <v>800</v>
      </c>
      <c r="D87" s="31">
        <v>0</v>
      </c>
      <c r="E87" s="31">
        <v>0</v>
      </c>
      <c r="F87" s="52" t="e">
        <f t="shared" si="2"/>
        <v>#DIV/0!</v>
      </c>
    </row>
    <row r="88" spans="1:6" ht="63.75" customHeight="1">
      <c r="A88" s="5" t="s">
        <v>228</v>
      </c>
      <c r="B88" s="6" t="s">
        <v>86</v>
      </c>
      <c r="C88" s="7" t="s">
        <v>5</v>
      </c>
      <c r="D88" s="29">
        <f>D89</f>
        <v>31100</v>
      </c>
      <c r="E88" s="29">
        <f>E89</f>
        <v>31100</v>
      </c>
      <c r="F88" s="61">
        <f t="shared" si="2"/>
        <v>100</v>
      </c>
    </row>
    <row r="89" spans="1:6" ht="66" customHeight="1">
      <c r="A89" s="8" t="s">
        <v>229</v>
      </c>
      <c r="B89" s="9" t="s">
        <v>87</v>
      </c>
      <c r="C89" s="10" t="s">
        <v>5</v>
      </c>
      <c r="D89" s="30">
        <f>D90</f>
        <v>31100</v>
      </c>
      <c r="E89" s="28">
        <f>E90</f>
        <v>31100</v>
      </c>
      <c r="F89" s="52">
        <f t="shared" si="2"/>
        <v>100</v>
      </c>
    </row>
    <row r="90" spans="1:6" s="1" customFormat="1" ht="83.25" customHeight="1">
      <c r="A90" s="8" t="s">
        <v>230</v>
      </c>
      <c r="B90" s="9" t="s">
        <v>129</v>
      </c>
      <c r="C90" s="13"/>
      <c r="D90" s="30">
        <f>D91+D95+D93</f>
        <v>31100</v>
      </c>
      <c r="E90" s="30">
        <f>E91+E95+E93</f>
        <v>31100</v>
      </c>
      <c r="F90" s="52">
        <f>E90/D90*100</f>
        <v>100</v>
      </c>
    </row>
    <row r="91" spans="1:6" ht="69.75" customHeight="1">
      <c r="A91" s="11" t="s">
        <v>231</v>
      </c>
      <c r="B91" s="33" t="s">
        <v>88</v>
      </c>
      <c r="C91" s="13" t="s">
        <v>5</v>
      </c>
      <c r="D91" s="31">
        <f>D92</f>
        <v>31100</v>
      </c>
      <c r="E91" s="31">
        <f>E92</f>
        <v>31100</v>
      </c>
      <c r="F91" s="52">
        <f t="shared" si="2"/>
        <v>100</v>
      </c>
    </row>
    <row r="92" spans="1:6" ht="31.5" customHeight="1">
      <c r="A92" s="11" t="s">
        <v>6</v>
      </c>
      <c r="B92" s="12" t="s">
        <v>5</v>
      </c>
      <c r="C92" s="13">
        <v>200</v>
      </c>
      <c r="D92" s="31">
        <v>31100</v>
      </c>
      <c r="E92" s="31">
        <v>31100</v>
      </c>
      <c r="F92" s="52">
        <f t="shared" si="2"/>
        <v>100</v>
      </c>
    </row>
    <row r="93" spans="1:6" s="1" customFormat="1" ht="49.5" customHeight="1" hidden="1">
      <c r="A93" s="11" t="s">
        <v>184</v>
      </c>
      <c r="B93" s="12" t="s">
        <v>152</v>
      </c>
      <c r="C93" s="13"/>
      <c r="D93" s="31">
        <f>D94</f>
        <v>0</v>
      </c>
      <c r="E93" s="31">
        <f>E94</f>
        <v>0</v>
      </c>
      <c r="F93" s="52" t="e">
        <f>F94</f>
        <v>#DIV/0!</v>
      </c>
    </row>
    <row r="94" spans="1:6" s="1" customFormat="1" ht="36" customHeight="1" hidden="1">
      <c r="A94" s="11" t="s">
        <v>8</v>
      </c>
      <c r="B94" s="12"/>
      <c r="C94" s="13">
        <v>400</v>
      </c>
      <c r="D94" s="31">
        <v>0</v>
      </c>
      <c r="E94" s="31">
        <v>0</v>
      </c>
      <c r="F94" s="52" t="e">
        <f t="shared" si="2"/>
        <v>#DIV/0!</v>
      </c>
    </row>
    <row r="95" spans="1:6" s="1" customFormat="1" ht="69" customHeight="1" hidden="1">
      <c r="A95" s="11" t="s">
        <v>185</v>
      </c>
      <c r="B95" s="12" t="s">
        <v>133</v>
      </c>
      <c r="C95" s="13"/>
      <c r="D95" s="31">
        <f>D96</f>
        <v>0</v>
      </c>
      <c r="E95" s="31">
        <f>E96</f>
        <v>0</v>
      </c>
      <c r="F95" s="52" t="e">
        <f t="shared" si="2"/>
        <v>#DIV/0!</v>
      </c>
    </row>
    <row r="96" spans="1:6" s="1" customFormat="1" ht="36" customHeight="1" hidden="1">
      <c r="A96" s="11" t="s">
        <v>8</v>
      </c>
      <c r="B96" s="12"/>
      <c r="C96" s="13">
        <v>400</v>
      </c>
      <c r="D96" s="31">
        <v>0</v>
      </c>
      <c r="E96" s="31">
        <v>0</v>
      </c>
      <c r="F96" s="52" t="e">
        <f t="shared" si="2"/>
        <v>#DIV/0!</v>
      </c>
    </row>
    <row r="97" spans="1:6" ht="63.75" customHeight="1">
      <c r="A97" s="17" t="s">
        <v>232</v>
      </c>
      <c r="B97" s="18" t="s">
        <v>89</v>
      </c>
      <c r="C97" s="19" t="s">
        <v>5</v>
      </c>
      <c r="D97" s="26">
        <f>D98+D102+D110</f>
        <v>273842</v>
      </c>
      <c r="E97" s="26">
        <f>E98+E102+E110</f>
        <v>173841.24</v>
      </c>
      <c r="F97" s="61">
        <f t="shared" si="2"/>
        <v>63.48231461937905</v>
      </c>
    </row>
    <row r="98" spans="1:6" ht="67.5" customHeight="1">
      <c r="A98" s="20" t="s">
        <v>233</v>
      </c>
      <c r="B98" s="21" t="s">
        <v>90</v>
      </c>
      <c r="C98" s="22" t="s">
        <v>5</v>
      </c>
      <c r="D98" s="27">
        <f>D100</f>
        <v>186358</v>
      </c>
      <c r="E98" s="27">
        <f>E100</f>
        <v>86358</v>
      </c>
      <c r="F98" s="52">
        <f t="shared" si="2"/>
        <v>46.33984052200603</v>
      </c>
    </row>
    <row r="99" spans="1:6" s="1" customFormat="1" ht="100.5" customHeight="1">
      <c r="A99" s="20" t="s">
        <v>91</v>
      </c>
      <c r="B99" s="21" t="s">
        <v>92</v>
      </c>
      <c r="C99" s="22"/>
      <c r="D99" s="27">
        <f>D100</f>
        <v>186358</v>
      </c>
      <c r="E99" s="27">
        <f>E100</f>
        <v>86358</v>
      </c>
      <c r="F99" s="52">
        <f t="shared" si="2"/>
        <v>46.33984052200603</v>
      </c>
    </row>
    <row r="100" spans="1:6" ht="68.25" customHeight="1">
      <c r="A100" s="23" t="s">
        <v>234</v>
      </c>
      <c r="B100" s="44" t="s">
        <v>93</v>
      </c>
      <c r="C100" s="25" t="s">
        <v>5</v>
      </c>
      <c r="D100" s="28">
        <f>D101</f>
        <v>186358</v>
      </c>
      <c r="E100" s="28">
        <f>E101</f>
        <v>86358</v>
      </c>
      <c r="F100" s="52">
        <f t="shared" si="2"/>
        <v>46.33984052200603</v>
      </c>
    </row>
    <row r="101" spans="1:6" ht="39.75" customHeight="1">
      <c r="A101" s="23" t="s">
        <v>6</v>
      </c>
      <c r="B101" s="24" t="s">
        <v>5</v>
      </c>
      <c r="C101" s="25">
        <v>200</v>
      </c>
      <c r="D101" s="28">
        <v>186358</v>
      </c>
      <c r="E101" s="27">
        <v>86358</v>
      </c>
      <c r="F101" s="52">
        <f t="shared" si="2"/>
        <v>46.33984052200603</v>
      </c>
    </row>
    <row r="102" spans="1:6" ht="69" customHeight="1">
      <c r="A102" s="20" t="s">
        <v>235</v>
      </c>
      <c r="B102" s="21" t="s">
        <v>94</v>
      </c>
      <c r="C102" s="22" t="s">
        <v>5</v>
      </c>
      <c r="D102" s="27">
        <f>D103+D105</f>
        <v>87484</v>
      </c>
      <c r="E102" s="27">
        <f>E103+E105</f>
        <v>87483.24</v>
      </c>
      <c r="F102" s="52">
        <f>$F$105</f>
        <v>99.9991312697179</v>
      </c>
    </row>
    <row r="103" spans="1:6" s="1" customFormat="1" ht="48.75" customHeight="1" hidden="1">
      <c r="A103" s="23" t="s">
        <v>32</v>
      </c>
      <c r="B103" s="34">
        <v>1946424</v>
      </c>
      <c r="C103" s="22"/>
      <c r="D103" s="28">
        <f>D104</f>
        <v>0</v>
      </c>
      <c r="E103" s="28">
        <f>E104</f>
        <v>0</v>
      </c>
      <c r="F103" s="52" t="e">
        <f t="shared" si="2"/>
        <v>#DIV/0!</v>
      </c>
    </row>
    <row r="104" spans="1:6" s="1" customFormat="1" ht="37.5" customHeight="1" hidden="1">
      <c r="A104" s="23" t="s">
        <v>6</v>
      </c>
      <c r="B104" s="12"/>
      <c r="C104" s="13">
        <v>200</v>
      </c>
      <c r="D104" s="27">
        <v>0</v>
      </c>
      <c r="E104" s="28">
        <v>0</v>
      </c>
      <c r="F104" s="52" t="e">
        <f t="shared" si="2"/>
        <v>#DIV/0!</v>
      </c>
    </row>
    <row r="105" spans="1:6" ht="66.75" customHeight="1">
      <c r="A105" s="20" t="s">
        <v>130</v>
      </c>
      <c r="B105" s="44" t="s">
        <v>95</v>
      </c>
      <c r="C105" s="25" t="s">
        <v>5</v>
      </c>
      <c r="D105" s="28">
        <f>D108</f>
        <v>87484</v>
      </c>
      <c r="E105" s="28">
        <f>E108</f>
        <v>87483.24</v>
      </c>
      <c r="F105" s="60">
        <f t="shared" si="2"/>
        <v>99.9991312697179</v>
      </c>
    </row>
    <row r="106" spans="1:6" ht="38.25" customHeight="1" hidden="1">
      <c r="A106" s="20" t="s">
        <v>131</v>
      </c>
      <c r="B106" s="24" t="s">
        <v>5</v>
      </c>
      <c r="C106" s="25">
        <v>200</v>
      </c>
      <c r="D106" s="28">
        <v>0</v>
      </c>
      <c r="E106" s="28">
        <v>0</v>
      </c>
      <c r="F106" s="52">
        <v>0</v>
      </c>
    </row>
    <row r="107" spans="1:6" ht="22.5" customHeight="1" hidden="1">
      <c r="A107" s="20" t="s">
        <v>130</v>
      </c>
      <c r="B107" s="41" t="s">
        <v>5</v>
      </c>
      <c r="C107" s="25">
        <v>800</v>
      </c>
      <c r="D107" s="28">
        <v>0</v>
      </c>
      <c r="E107" s="27">
        <v>0</v>
      </c>
      <c r="F107" s="52" t="e">
        <f t="shared" si="2"/>
        <v>#DIV/0!</v>
      </c>
    </row>
    <row r="108" spans="1:6" ht="66.75" customHeight="1">
      <c r="A108" s="20" t="s">
        <v>236</v>
      </c>
      <c r="B108" s="46" t="s">
        <v>96</v>
      </c>
      <c r="C108" s="22"/>
      <c r="D108" s="27">
        <f>D109</f>
        <v>87484</v>
      </c>
      <c r="E108" s="27">
        <f>E109</f>
        <v>87483.24</v>
      </c>
      <c r="F108" s="60">
        <f t="shared" si="2"/>
        <v>99.9991312697179</v>
      </c>
    </row>
    <row r="109" spans="1:6" ht="38.25" customHeight="1">
      <c r="A109" s="23" t="s">
        <v>6</v>
      </c>
      <c r="B109" s="24"/>
      <c r="C109" s="25">
        <v>200</v>
      </c>
      <c r="D109" s="28">
        <v>87484</v>
      </c>
      <c r="E109" s="31">
        <v>87483.24</v>
      </c>
      <c r="F109" s="52">
        <f t="shared" si="2"/>
        <v>99.9991312697179</v>
      </c>
    </row>
    <row r="110" spans="1:6" s="1" customFormat="1" ht="66" customHeight="1" hidden="1">
      <c r="A110" s="23" t="s">
        <v>46</v>
      </c>
      <c r="B110" s="24" t="s">
        <v>41</v>
      </c>
      <c r="C110" s="25"/>
      <c r="D110" s="27">
        <f>D111+D113</f>
        <v>0</v>
      </c>
      <c r="E110" s="27">
        <f>E111+E113</f>
        <v>0</v>
      </c>
      <c r="F110" s="52">
        <v>0</v>
      </c>
    </row>
    <row r="111" spans="1:6" s="1" customFormat="1" ht="68.25" customHeight="1" hidden="1">
      <c r="A111" s="23" t="s">
        <v>47</v>
      </c>
      <c r="B111" s="37" t="s">
        <v>48</v>
      </c>
      <c r="C111" s="25"/>
      <c r="D111" s="27">
        <f>D112</f>
        <v>0</v>
      </c>
      <c r="E111" s="27">
        <f>D111</f>
        <v>0</v>
      </c>
      <c r="F111" s="52">
        <v>0</v>
      </c>
    </row>
    <row r="112" spans="1:6" s="1" customFormat="1" ht="39.75" customHeight="1" hidden="1">
      <c r="A112" s="23" t="s">
        <v>49</v>
      </c>
      <c r="B112" s="24"/>
      <c r="C112" s="25">
        <v>200</v>
      </c>
      <c r="D112" s="28">
        <v>0</v>
      </c>
      <c r="E112" s="31">
        <v>0</v>
      </c>
      <c r="F112" s="52">
        <v>0</v>
      </c>
    </row>
    <row r="113" spans="1:6" s="1" customFormat="1" ht="48" customHeight="1" hidden="1">
      <c r="A113" s="23" t="s">
        <v>42</v>
      </c>
      <c r="B113" s="37" t="s">
        <v>44</v>
      </c>
      <c r="C113" s="25"/>
      <c r="D113" s="27">
        <v>0</v>
      </c>
      <c r="E113" s="27">
        <v>0</v>
      </c>
      <c r="F113" s="52" t="e">
        <f t="shared" si="2"/>
        <v>#DIV/0!</v>
      </c>
    </row>
    <row r="114" spans="1:6" s="1" customFormat="1" ht="20.25" customHeight="1" hidden="1">
      <c r="A114" s="23" t="s">
        <v>43</v>
      </c>
      <c r="B114" s="24"/>
      <c r="C114" s="25">
        <v>500</v>
      </c>
      <c r="D114" s="28">
        <v>0</v>
      </c>
      <c r="E114" s="31">
        <v>0</v>
      </c>
      <c r="F114" s="52" t="e">
        <f t="shared" si="2"/>
        <v>#DIV/0!</v>
      </c>
    </row>
    <row r="115" spans="1:6" ht="64.5" customHeight="1">
      <c r="A115" s="5" t="s">
        <v>237</v>
      </c>
      <c r="B115" s="6" t="s">
        <v>97</v>
      </c>
      <c r="C115" s="7" t="s">
        <v>5</v>
      </c>
      <c r="D115" s="29">
        <f aca="true" t="shared" si="4" ref="D115:E118">D116</f>
        <v>0</v>
      </c>
      <c r="E115" s="29">
        <f t="shared" si="4"/>
        <v>0</v>
      </c>
      <c r="F115" s="61">
        <v>0</v>
      </c>
    </row>
    <row r="116" spans="1:6" ht="66.75" customHeight="1">
      <c r="A116" s="8" t="s">
        <v>238</v>
      </c>
      <c r="B116" s="9" t="s">
        <v>98</v>
      </c>
      <c r="C116" s="10" t="s">
        <v>5</v>
      </c>
      <c r="D116" s="30">
        <f>D118</f>
        <v>0</v>
      </c>
      <c r="E116" s="27">
        <f>E118</f>
        <v>0</v>
      </c>
      <c r="F116" s="60">
        <v>0</v>
      </c>
    </row>
    <row r="117" spans="1:6" s="1" customFormat="1" ht="55.5" customHeight="1">
      <c r="A117" s="8" t="s">
        <v>99</v>
      </c>
      <c r="B117" s="9" t="s">
        <v>100</v>
      </c>
      <c r="C117" s="10"/>
      <c r="D117" s="30">
        <f>D118</f>
        <v>0</v>
      </c>
      <c r="E117" s="30">
        <f>E118</f>
        <v>0</v>
      </c>
      <c r="F117" s="60">
        <v>0</v>
      </c>
    </row>
    <row r="118" spans="1:6" ht="64.5" customHeight="1">
      <c r="A118" s="11" t="s">
        <v>239</v>
      </c>
      <c r="B118" s="33" t="s">
        <v>101</v>
      </c>
      <c r="C118" s="13" t="s">
        <v>5</v>
      </c>
      <c r="D118" s="31">
        <f t="shared" si="4"/>
        <v>0</v>
      </c>
      <c r="E118" s="28">
        <f t="shared" si="4"/>
        <v>0</v>
      </c>
      <c r="F118" s="52">
        <v>0</v>
      </c>
    </row>
    <row r="119" spans="1:6" ht="34.5" customHeight="1">
      <c r="A119" s="11" t="s">
        <v>6</v>
      </c>
      <c r="B119" s="12" t="s">
        <v>5</v>
      </c>
      <c r="C119" s="13">
        <v>200</v>
      </c>
      <c r="D119" s="31">
        <v>0</v>
      </c>
      <c r="E119" s="31">
        <v>0</v>
      </c>
      <c r="F119" s="52">
        <v>0</v>
      </c>
    </row>
    <row r="120" spans="1:6" s="1" customFormat="1" ht="39.75" customHeight="1">
      <c r="A120" s="5" t="s">
        <v>186</v>
      </c>
      <c r="B120" s="6" t="s">
        <v>163</v>
      </c>
      <c r="C120" s="7"/>
      <c r="D120" s="29">
        <f>D121</f>
        <v>56462</v>
      </c>
      <c r="E120" s="29">
        <f>E121</f>
        <v>56462</v>
      </c>
      <c r="F120" s="52">
        <f t="shared" si="2"/>
        <v>100</v>
      </c>
    </row>
    <row r="121" spans="1:6" s="1" customFormat="1" ht="51.75" customHeight="1">
      <c r="A121" s="64" t="s">
        <v>240</v>
      </c>
      <c r="B121" s="9" t="s">
        <v>164</v>
      </c>
      <c r="C121" s="10"/>
      <c r="D121" s="30">
        <f>D122</f>
        <v>56462</v>
      </c>
      <c r="E121" s="30">
        <f>E122</f>
        <v>56462</v>
      </c>
      <c r="F121" s="60">
        <f t="shared" si="2"/>
        <v>100</v>
      </c>
    </row>
    <row r="122" spans="1:6" s="1" customFormat="1" ht="49.5" customHeight="1">
      <c r="A122" s="11" t="s">
        <v>165</v>
      </c>
      <c r="B122" s="12" t="s">
        <v>166</v>
      </c>
      <c r="C122" s="13"/>
      <c r="D122" s="31">
        <f>D123+D125</f>
        <v>56462</v>
      </c>
      <c r="E122" s="31">
        <f>E123+E125</f>
        <v>56462</v>
      </c>
      <c r="F122" s="52">
        <f t="shared" si="2"/>
        <v>100</v>
      </c>
    </row>
    <row r="123" spans="1:6" s="1" customFormat="1" ht="48.75" customHeight="1">
      <c r="A123" s="11" t="s">
        <v>187</v>
      </c>
      <c r="B123" s="12" t="s">
        <v>167</v>
      </c>
      <c r="C123" s="13"/>
      <c r="D123" s="31">
        <f>D124</f>
        <v>2824</v>
      </c>
      <c r="E123" s="31">
        <f>E124</f>
        <v>2824</v>
      </c>
      <c r="F123" s="52">
        <f t="shared" si="2"/>
        <v>100</v>
      </c>
    </row>
    <row r="124" spans="1:6" s="1" customFormat="1" ht="27" customHeight="1">
      <c r="A124" s="11" t="s">
        <v>168</v>
      </c>
      <c r="B124" s="12"/>
      <c r="C124" s="13">
        <v>800</v>
      </c>
      <c r="D124" s="31">
        <v>2824</v>
      </c>
      <c r="E124" s="31">
        <v>2824</v>
      </c>
      <c r="F124" s="52">
        <f t="shared" si="2"/>
        <v>100</v>
      </c>
    </row>
    <row r="125" spans="1:6" s="1" customFormat="1" ht="69" customHeight="1">
      <c r="A125" s="11" t="s">
        <v>169</v>
      </c>
      <c r="B125" s="12" t="s">
        <v>170</v>
      </c>
      <c r="C125" s="13"/>
      <c r="D125" s="31">
        <f>D126</f>
        <v>53638</v>
      </c>
      <c r="E125" s="31">
        <f>E126</f>
        <v>53638</v>
      </c>
      <c r="F125" s="52">
        <f t="shared" si="2"/>
        <v>100</v>
      </c>
    </row>
    <row r="126" spans="1:6" s="1" customFormat="1" ht="34.5" customHeight="1">
      <c r="A126" s="11" t="s">
        <v>168</v>
      </c>
      <c r="B126" s="12"/>
      <c r="C126" s="13">
        <v>800</v>
      </c>
      <c r="D126" s="31">
        <v>53638</v>
      </c>
      <c r="E126" s="31">
        <v>53638</v>
      </c>
      <c r="F126" s="52">
        <f t="shared" si="2"/>
        <v>100</v>
      </c>
    </row>
    <row r="127" spans="1:6" ht="50.25" customHeight="1">
      <c r="A127" s="5" t="s">
        <v>241</v>
      </c>
      <c r="B127" s="6" t="s">
        <v>102</v>
      </c>
      <c r="C127" s="7"/>
      <c r="D127" s="29">
        <f>D128+D133+D138</f>
        <v>1962961</v>
      </c>
      <c r="E127" s="29">
        <f>E128+E133+E138</f>
        <v>1955835.97</v>
      </c>
      <c r="F127" s="61">
        <f t="shared" si="2"/>
        <v>99.63702641061131</v>
      </c>
    </row>
    <row r="128" spans="1:6" ht="48.75" customHeight="1">
      <c r="A128" s="8" t="s">
        <v>242</v>
      </c>
      <c r="B128" s="9" t="s">
        <v>103</v>
      </c>
      <c r="C128" s="13"/>
      <c r="D128" s="30">
        <f>D130</f>
        <v>36176</v>
      </c>
      <c r="E128" s="28">
        <f>E130</f>
        <v>36176</v>
      </c>
      <c r="F128" s="52">
        <f aca="true" t="shared" si="5" ref="F128:F211">E128/D128*100</f>
        <v>100</v>
      </c>
    </row>
    <row r="129" spans="1:6" s="1" customFormat="1" ht="48.75" customHeight="1">
      <c r="A129" s="11" t="s">
        <v>104</v>
      </c>
      <c r="B129" s="9" t="s">
        <v>105</v>
      </c>
      <c r="C129" s="13"/>
      <c r="D129" s="30">
        <f>D130</f>
        <v>36176</v>
      </c>
      <c r="E129" s="28">
        <f>E130</f>
        <v>36176</v>
      </c>
      <c r="F129" s="52">
        <f t="shared" si="5"/>
        <v>100</v>
      </c>
    </row>
    <row r="130" spans="1:6" ht="66.75" customHeight="1">
      <c r="A130" s="23" t="s">
        <v>243</v>
      </c>
      <c r="B130" s="33" t="s">
        <v>106</v>
      </c>
      <c r="C130" s="13"/>
      <c r="D130" s="31">
        <f>D131+D132</f>
        <v>36176</v>
      </c>
      <c r="E130" s="31">
        <f>E131+E132</f>
        <v>36176</v>
      </c>
      <c r="F130" s="52">
        <f t="shared" si="5"/>
        <v>100</v>
      </c>
    </row>
    <row r="131" spans="1:6" ht="35.25" customHeight="1">
      <c r="A131" s="23" t="s">
        <v>6</v>
      </c>
      <c r="B131" s="12"/>
      <c r="C131" s="13">
        <v>200</v>
      </c>
      <c r="D131" s="31">
        <v>15000</v>
      </c>
      <c r="E131" s="28">
        <v>15000</v>
      </c>
      <c r="F131" s="52">
        <f t="shared" si="5"/>
        <v>100</v>
      </c>
    </row>
    <row r="132" spans="1:6" s="1" customFormat="1" ht="25.5" customHeight="1">
      <c r="A132" s="11" t="s">
        <v>17</v>
      </c>
      <c r="B132" s="12"/>
      <c r="C132" s="13">
        <v>800</v>
      </c>
      <c r="D132" s="31">
        <v>21176</v>
      </c>
      <c r="E132" s="28">
        <v>21176</v>
      </c>
      <c r="F132" s="52">
        <f t="shared" si="5"/>
        <v>100</v>
      </c>
    </row>
    <row r="133" spans="1:6" ht="63.75" customHeight="1">
      <c r="A133" s="8" t="s">
        <v>244</v>
      </c>
      <c r="B133" s="9" t="s">
        <v>107</v>
      </c>
      <c r="C133" s="13"/>
      <c r="D133" s="30">
        <f>D135</f>
        <v>47000</v>
      </c>
      <c r="E133" s="28">
        <f>E135</f>
        <v>47000</v>
      </c>
      <c r="F133" s="52">
        <f t="shared" si="5"/>
        <v>100</v>
      </c>
    </row>
    <row r="134" spans="1:6" s="1" customFormat="1" ht="41.25" customHeight="1">
      <c r="A134" s="11" t="s">
        <v>108</v>
      </c>
      <c r="B134" s="9" t="s">
        <v>109</v>
      </c>
      <c r="C134" s="13"/>
      <c r="D134" s="30">
        <f>D135</f>
        <v>47000</v>
      </c>
      <c r="E134" s="30">
        <f>E135</f>
        <v>47000</v>
      </c>
      <c r="F134" s="52">
        <f t="shared" si="5"/>
        <v>100</v>
      </c>
    </row>
    <row r="135" spans="1:6" ht="63" customHeight="1">
      <c r="A135" s="23" t="s">
        <v>245</v>
      </c>
      <c r="B135" s="44" t="s">
        <v>110</v>
      </c>
      <c r="C135" s="13"/>
      <c r="D135" s="31">
        <f>D136+D137</f>
        <v>47000</v>
      </c>
      <c r="E135" s="28">
        <f>E136+E137</f>
        <v>47000</v>
      </c>
      <c r="F135" s="52">
        <f t="shared" si="5"/>
        <v>100</v>
      </c>
    </row>
    <row r="136" spans="1:6" ht="41.25" customHeight="1">
      <c r="A136" s="23" t="s">
        <v>6</v>
      </c>
      <c r="B136" s="12"/>
      <c r="C136" s="13">
        <v>200</v>
      </c>
      <c r="D136" s="31">
        <v>47000</v>
      </c>
      <c r="E136" s="28">
        <v>47000</v>
      </c>
      <c r="F136" s="52">
        <f t="shared" si="5"/>
        <v>100</v>
      </c>
    </row>
    <row r="137" spans="1:6" s="1" customFormat="1" ht="27" customHeight="1" hidden="1">
      <c r="A137" s="23" t="s">
        <v>17</v>
      </c>
      <c r="B137" s="12"/>
      <c r="C137" s="13">
        <v>800</v>
      </c>
      <c r="D137" s="31">
        <v>0</v>
      </c>
      <c r="E137" s="28">
        <v>0</v>
      </c>
      <c r="F137" s="52"/>
    </row>
    <row r="138" spans="1:6" ht="49.5" customHeight="1">
      <c r="A138" s="23" t="s">
        <v>188</v>
      </c>
      <c r="B138" s="12" t="s">
        <v>137</v>
      </c>
      <c r="C138" s="13"/>
      <c r="D138" s="31">
        <f>D139</f>
        <v>1879785</v>
      </c>
      <c r="E138" s="31">
        <f>E139</f>
        <v>1872659.97</v>
      </c>
      <c r="F138" s="52">
        <f t="shared" si="5"/>
        <v>99.62096569554497</v>
      </c>
    </row>
    <row r="139" spans="1:6" s="1" customFormat="1" ht="57.75" customHeight="1">
      <c r="A139" s="23" t="s">
        <v>246</v>
      </c>
      <c r="B139" s="12" t="s">
        <v>136</v>
      </c>
      <c r="C139" s="13"/>
      <c r="D139" s="31">
        <f>D140</f>
        <v>1879785</v>
      </c>
      <c r="E139" s="31">
        <f>E140</f>
        <v>1872659.97</v>
      </c>
      <c r="F139" s="52">
        <f t="shared" si="5"/>
        <v>99.62096569554497</v>
      </c>
    </row>
    <row r="140" spans="1:6" s="1" customFormat="1" ht="48" customHeight="1">
      <c r="A140" s="23" t="s">
        <v>189</v>
      </c>
      <c r="B140" s="36" t="s">
        <v>135</v>
      </c>
      <c r="C140" s="13"/>
      <c r="D140" s="31">
        <f>D141+D142+D143</f>
        <v>1879785</v>
      </c>
      <c r="E140" s="31">
        <f>E141+E142+E143</f>
        <v>1872659.97</v>
      </c>
      <c r="F140" s="52">
        <f t="shared" si="5"/>
        <v>99.62096569554497</v>
      </c>
    </row>
    <row r="141" spans="1:6" s="1" customFormat="1" ht="67.5" customHeight="1">
      <c r="A141" s="23" t="s">
        <v>134</v>
      </c>
      <c r="B141" s="35"/>
      <c r="C141" s="13">
        <v>100</v>
      </c>
      <c r="D141" s="31">
        <v>1581563</v>
      </c>
      <c r="E141" s="30">
        <v>1581561.75</v>
      </c>
      <c r="F141" s="52">
        <f t="shared" si="5"/>
        <v>99.9999209642613</v>
      </c>
    </row>
    <row r="142" spans="1:6" ht="35.25" customHeight="1">
      <c r="A142" s="23" t="s">
        <v>6</v>
      </c>
      <c r="B142" s="12"/>
      <c r="C142" s="13">
        <v>200</v>
      </c>
      <c r="D142" s="31">
        <v>287369</v>
      </c>
      <c r="E142" s="31">
        <v>280245.22</v>
      </c>
      <c r="F142" s="52">
        <f t="shared" si="5"/>
        <v>97.52103393198291</v>
      </c>
    </row>
    <row r="143" spans="1:6" ht="30" customHeight="1">
      <c r="A143" s="23" t="s">
        <v>17</v>
      </c>
      <c r="B143" s="12"/>
      <c r="C143" s="13">
        <v>800</v>
      </c>
      <c r="D143" s="31">
        <v>10853</v>
      </c>
      <c r="E143" s="28">
        <v>10853</v>
      </c>
      <c r="F143" s="52">
        <f t="shared" si="5"/>
        <v>100</v>
      </c>
    </row>
    <row r="144" spans="1:6" s="1" customFormat="1" ht="59.25" customHeight="1" hidden="1">
      <c r="A144" s="23" t="s">
        <v>38</v>
      </c>
      <c r="B144" s="33" t="s">
        <v>45</v>
      </c>
      <c r="C144" s="13"/>
      <c r="D144" s="31">
        <f>D145</f>
        <v>0</v>
      </c>
      <c r="E144" s="31">
        <f>E145</f>
        <v>0</v>
      </c>
      <c r="F144" s="52">
        <v>0</v>
      </c>
    </row>
    <row r="145" spans="1:6" s="1" customFormat="1" ht="39" customHeight="1" hidden="1">
      <c r="A145" s="23" t="s">
        <v>6</v>
      </c>
      <c r="B145" s="12"/>
      <c r="C145" s="13">
        <v>200</v>
      </c>
      <c r="D145" s="31">
        <v>0</v>
      </c>
      <c r="E145" s="28">
        <v>0</v>
      </c>
      <c r="F145" s="52">
        <v>0</v>
      </c>
    </row>
    <row r="146" spans="1:6" ht="66.75" customHeight="1">
      <c r="A146" s="5" t="s">
        <v>247</v>
      </c>
      <c r="B146" s="6" t="s">
        <v>111</v>
      </c>
      <c r="C146" s="7" t="s">
        <v>5</v>
      </c>
      <c r="D146" s="29">
        <f>D147</f>
        <v>6293032</v>
      </c>
      <c r="E146" s="29">
        <f>E147</f>
        <v>6293022.9799999995</v>
      </c>
      <c r="F146" s="61">
        <f t="shared" si="5"/>
        <v>99.99985666686581</v>
      </c>
    </row>
    <row r="147" spans="1:6" ht="80.25" customHeight="1">
      <c r="A147" s="8" t="s">
        <v>248</v>
      </c>
      <c r="B147" s="9" t="s">
        <v>112</v>
      </c>
      <c r="C147" s="10" t="s">
        <v>5</v>
      </c>
      <c r="D147" s="30">
        <f>D148</f>
        <v>6293032</v>
      </c>
      <c r="E147" s="30">
        <f>E148</f>
        <v>6293022.9799999995</v>
      </c>
      <c r="F147" s="52">
        <f t="shared" si="5"/>
        <v>99.99985666686581</v>
      </c>
    </row>
    <row r="148" spans="1:6" s="1" customFormat="1" ht="71.25" customHeight="1">
      <c r="A148" s="48" t="s">
        <v>249</v>
      </c>
      <c r="B148" s="9" t="s">
        <v>114</v>
      </c>
      <c r="C148" s="10"/>
      <c r="D148" s="30">
        <f>D149+D151+D154+D156+D159+D161</f>
        <v>6293032</v>
      </c>
      <c r="E148" s="30">
        <f>E149+E151+E154+E156+E159+E161</f>
        <v>6293022.9799999995</v>
      </c>
      <c r="F148" s="52">
        <f t="shared" si="5"/>
        <v>99.99985666686581</v>
      </c>
    </row>
    <row r="149" spans="1:6" ht="81" customHeight="1">
      <c r="A149" s="11" t="s">
        <v>250</v>
      </c>
      <c r="B149" s="44" t="s">
        <v>113</v>
      </c>
      <c r="C149" s="13" t="s">
        <v>5</v>
      </c>
      <c r="D149" s="31">
        <f>D150</f>
        <v>2208336</v>
      </c>
      <c r="E149" s="31">
        <v>2208328.68</v>
      </c>
      <c r="F149" s="52">
        <f t="shared" si="5"/>
        <v>99.99966852870216</v>
      </c>
    </row>
    <row r="150" spans="1:6" ht="32.25" customHeight="1">
      <c r="A150" s="11" t="s">
        <v>6</v>
      </c>
      <c r="B150" s="12" t="s">
        <v>5</v>
      </c>
      <c r="C150" s="13">
        <v>200</v>
      </c>
      <c r="D150" s="31">
        <v>2208336</v>
      </c>
      <c r="E150" s="31">
        <v>2223508.9</v>
      </c>
      <c r="F150" s="52">
        <f t="shared" si="5"/>
        <v>100.687073887307</v>
      </c>
    </row>
    <row r="151" spans="1:6" s="1" customFormat="1" ht="32.25" customHeight="1">
      <c r="A151" s="11" t="s">
        <v>140</v>
      </c>
      <c r="B151" s="12" t="s">
        <v>142</v>
      </c>
      <c r="C151" s="13"/>
      <c r="D151" s="31">
        <f>D152+D153</f>
        <v>2151542</v>
      </c>
      <c r="E151" s="31">
        <f>E152+E153</f>
        <v>2151542</v>
      </c>
      <c r="F151" s="52">
        <f>F152</f>
        <v>100</v>
      </c>
    </row>
    <row r="152" spans="1:6" s="1" customFormat="1" ht="32.25" customHeight="1">
      <c r="A152" s="11" t="s">
        <v>6</v>
      </c>
      <c r="B152" s="12" t="s">
        <v>5</v>
      </c>
      <c r="C152" s="13">
        <v>200</v>
      </c>
      <c r="D152" s="31">
        <v>288430</v>
      </c>
      <c r="E152" s="31">
        <v>288430</v>
      </c>
      <c r="F152" s="52">
        <f t="shared" si="5"/>
        <v>100</v>
      </c>
    </row>
    <row r="153" spans="1:6" s="1" customFormat="1" ht="24" customHeight="1">
      <c r="A153" s="11" t="s">
        <v>16</v>
      </c>
      <c r="B153" s="12"/>
      <c r="C153" s="13">
        <v>500</v>
      </c>
      <c r="D153" s="31">
        <v>1863112</v>
      </c>
      <c r="E153" s="31">
        <v>1863112</v>
      </c>
      <c r="F153" s="52">
        <f t="shared" si="5"/>
        <v>100</v>
      </c>
    </row>
    <row r="154" spans="1:6" s="1" customFormat="1" ht="37.5" customHeight="1">
      <c r="A154" s="11" t="s">
        <v>190</v>
      </c>
      <c r="B154" s="12" t="s">
        <v>141</v>
      </c>
      <c r="C154" s="13"/>
      <c r="D154" s="31">
        <f>D155+D158</f>
        <v>113240</v>
      </c>
      <c r="E154" s="31">
        <f>E155+E158</f>
        <v>113239.09</v>
      </c>
      <c r="F154" s="52">
        <f t="shared" si="5"/>
        <v>99.99919639703285</v>
      </c>
    </row>
    <row r="155" spans="1:6" s="1" customFormat="1" ht="32.25" customHeight="1">
      <c r="A155" s="11" t="s">
        <v>6</v>
      </c>
      <c r="B155" s="12" t="s">
        <v>5</v>
      </c>
      <c r="C155" s="13">
        <v>200</v>
      </c>
      <c r="D155" s="31">
        <v>15181</v>
      </c>
      <c r="E155" s="31">
        <v>15180.22</v>
      </c>
      <c r="F155" s="52">
        <f t="shared" si="5"/>
        <v>99.99486199855082</v>
      </c>
    </row>
    <row r="156" spans="1:6" ht="62.25" customHeight="1" hidden="1">
      <c r="A156" s="11" t="s">
        <v>191</v>
      </c>
      <c r="B156" s="33" t="s">
        <v>115</v>
      </c>
      <c r="C156" s="13"/>
      <c r="D156" s="31">
        <f>D157</f>
        <v>0</v>
      </c>
      <c r="E156" s="31">
        <f>E157</f>
        <v>0</v>
      </c>
      <c r="F156" s="52" t="e">
        <f t="shared" si="5"/>
        <v>#DIV/0!</v>
      </c>
    </row>
    <row r="157" spans="1:6" ht="34.5" customHeight="1" hidden="1">
      <c r="A157" s="11" t="s">
        <v>6</v>
      </c>
      <c r="B157" s="12"/>
      <c r="C157" s="13">
        <v>200</v>
      </c>
      <c r="D157" s="31">
        <v>0</v>
      </c>
      <c r="E157" s="28">
        <v>0</v>
      </c>
      <c r="F157" s="52" t="e">
        <f t="shared" si="5"/>
        <v>#DIV/0!</v>
      </c>
    </row>
    <row r="158" spans="1:6" s="1" customFormat="1" ht="24.75" customHeight="1">
      <c r="A158" s="11" t="s">
        <v>16</v>
      </c>
      <c r="B158" s="12"/>
      <c r="C158" s="13">
        <v>500</v>
      </c>
      <c r="D158" s="31">
        <v>98059</v>
      </c>
      <c r="E158" s="28">
        <v>98058.87</v>
      </c>
      <c r="F158" s="52">
        <f t="shared" si="5"/>
        <v>99.99986742675327</v>
      </c>
    </row>
    <row r="159" spans="1:6" s="1" customFormat="1" ht="56.25" customHeight="1">
      <c r="A159" s="11" t="s">
        <v>193</v>
      </c>
      <c r="B159" s="44" t="s">
        <v>192</v>
      </c>
      <c r="C159" s="13"/>
      <c r="D159" s="31">
        <f>D160</f>
        <v>1504393</v>
      </c>
      <c r="E159" s="31">
        <f>E160</f>
        <v>1504393</v>
      </c>
      <c r="F159" s="52">
        <f t="shared" si="5"/>
        <v>100</v>
      </c>
    </row>
    <row r="160" spans="1:6" s="1" customFormat="1" ht="29.25" customHeight="1">
      <c r="A160" s="11" t="s">
        <v>16</v>
      </c>
      <c r="B160" s="12"/>
      <c r="C160" s="13">
        <v>500</v>
      </c>
      <c r="D160" s="31">
        <v>1504393</v>
      </c>
      <c r="E160" s="31">
        <v>1504393</v>
      </c>
      <c r="F160" s="52">
        <f t="shared" si="5"/>
        <v>100</v>
      </c>
    </row>
    <row r="161" spans="1:6" s="1" customFormat="1" ht="70.5" customHeight="1">
      <c r="A161" s="11" t="s">
        <v>194</v>
      </c>
      <c r="B161" s="43" t="s">
        <v>195</v>
      </c>
      <c r="C161" s="13"/>
      <c r="D161" s="31">
        <f>D162+D167</f>
        <v>315521</v>
      </c>
      <c r="E161" s="31">
        <f>E162+E167</f>
        <v>315520.21</v>
      </c>
      <c r="F161" s="52">
        <f t="shared" si="5"/>
        <v>99.99974962046902</v>
      </c>
    </row>
    <row r="162" spans="1:6" ht="31.5" customHeight="1" hidden="1">
      <c r="A162" s="11" t="s">
        <v>6</v>
      </c>
      <c r="B162" s="12"/>
      <c r="C162" s="13">
        <v>200</v>
      </c>
      <c r="D162" s="31">
        <v>0</v>
      </c>
      <c r="E162" s="28">
        <v>0</v>
      </c>
      <c r="F162" s="52">
        <v>0</v>
      </c>
    </row>
    <row r="163" spans="1:6" ht="51.75" customHeight="1" hidden="1">
      <c r="A163" s="5" t="s">
        <v>196</v>
      </c>
      <c r="B163" s="6" t="s">
        <v>33</v>
      </c>
      <c r="C163" s="7"/>
      <c r="D163" s="29">
        <v>0</v>
      </c>
      <c r="E163" s="29">
        <v>0</v>
      </c>
      <c r="F163" s="52" t="e">
        <f t="shared" si="5"/>
        <v>#DIV/0!</v>
      </c>
    </row>
    <row r="164" spans="1:6" ht="33.75" customHeight="1" hidden="1">
      <c r="A164" s="8" t="s">
        <v>34</v>
      </c>
      <c r="B164" s="9" t="s">
        <v>35</v>
      </c>
      <c r="C164" s="13"/>
      <c r="D164" s="30">
        <v>0</v>
      </c>
      <c r="E164" s="28">
        <v>0</v>
      </c>
      <c r="F164" s="52" t="e">
        <f t="shared" si="5"/>
        <v>#DIV/0!</v>
      </c>
    </row>
    <row r="165" spans="1:6" ht="34.5" customHeight="1" hidden="1">
      <c r="A165" s="11" t="s">
        <v>36</v>
      </c>
      <c r="B165" s="33" t="s">
        <v>37</v>
      </c>
      <c r="C165" s="13"/>
      <c r="D165" s="31">
        <v>0</v>
      </c>
      <c r="E165" s="31">
        <v>0</v>
      </c>
      <c r="F165" s="52" t="e">
        <f t="shared" si="5"/>
        <v>#DIV/0!</v>
      </c>
    </row>
    <row r="166" spans="1:6" ht="45" customHeight="1" hidden="1">
      <c r="A166" s="11" t="s">
        <v>6</v>
      </c>
      <c r="B166" s="12"/>
      <c r="C166" s="13">
        <v>200</v>
      </c>
      <c r="D166" s="31">
        <v>0</v>
      </c>
      <c r="E166" s="28">
        <v>0</v>
      </c>
      <c r="F166" s="52" t="e">
        <f t="shared" si="5"/>
        <v>#DIV/0!</v>
      </c>
    </row>
    <row r="167" spans="1:6" s="1" customFormat="1" ht="28.5" customHeight="1">
      <c r="A167" s="11" t="s">
        <v>16</v>
      </c>
      <c r="B167" s="12"/>
      <c r="C167" s="13">
        <v>500</v>
      </c>
      <c r="D167" s="31">
        <v>315521</v>
      </c>
      <c r="E167" s="28">
        <v>315520.21</v>
      </c>
      <c r="F167" s="52">
        <f t="shared" si="5"/>
        <v>99.99974962046902</v>
      </c>
    </row>
    <row r="168" spans="1:6" s="1" customFormat="1" ht="82.5" customHeight="1">
      <c r="A168" s="5" t="s">
        <v>251</v>
      </c>
      <c r="B168" s="6" t="s">
        <v>153</v>
      </c>
      <c r="C168" s="57"/>
      <c r="D168" s="29">
        <f aca="true" t="shared" si="6" ref="D168:F171">D169</f>
        <v>248442</v>
      </c>
      <c r="E168" s="26">
        <f t="shared" si="6"/>
        <v>248442</v>
      </c>
      <c r="F168" s="61">
        <f t="shared" si="6"/>
        <v>100</v>
      </c>
    </row>
    <row r="169" spans="1:6" s="1" customFormat="1" ht="84" customHeight="1">
      <c r="A169" s="11" t="s">
        <v>252</v>
      </c>
      <c r="B169" s="12" t="s">
        <v>154</v>
      </c>
      <c r="C169" s="58"/>
      <c r="D169" s="31">
        <f>D170</f>
        <v>248442</v>
      </c>
      <c r="E169" s="28">
        <f t="shared" si="6"/>
        <v>248442</v>
      </c>
      <c r="F169" s="52">
        <f t="shared" si="6"/>
        <v>100</v>
      </c>
    </row>
    <row r="170" spans="1:6" s="1" customFormat="1" ht="47.25" customHeight="1">
      <c r="A170" s="11" t="s">
        <v>155</v>
      </c>
      <c r="B170" s="12" t="s">
        <v>156</v>
      </c>
      <c r="C170" s="58"/>
      <c r="D170" s="31">
        <f t="shared" si="6"/>
        <v>248442</v>
      </c>
      <c r="E170" s="28">
        <f t="shared" si="6"/>
        <v>248442</v>
      </c>
      <c r="F170" s="52">
        <f t="shared" si="6"/>
        <v>100</v>
      </c>
    </row>
    <row r="171" spans="1:6" s="1" customFormat="1" ht="81.75" customHeight="1">
      <c r="A171" s="11" t="s">
        <v>253</v>
      </c>
      <c r="B171" s="12" t="s">
        <v>157</v>
      </c>
      <c r="C171" s="58"/>
      <c r="D171" s="31">
        <f t="shared" si="6"/>
        <v>248442</v>
      </c>
      <c r="E171" s="28">
        <f t="shared" si="6"/>
        <v>248442</v>
      </c>
      <c r="F171" s="52">
        <f t="shared" si="6"/>
        <v>100</v>
      </c>
    </row>
    <row r="172" spans="1:6" s="1" customFormat="1" ht="33.75" customHeight="1">
      <c r="A172" s="11" t="s">
        <v>6</v>
      </c>
      <c r="B172" s="12"/>
      <c r="C172" s="58">
        <v>200</v>
      </c>
      <c r="D172" s="31">
        <v>248442</v>
      </c>
      <c r="E172" s="28">
        <v>248442</v>
      </c>
      <c r="F172" s="52">
        <f t="shared" si="5"/>
        <v>100</v>
      </c>
    </row>
    <row r="173" spans="1:6" ht="65.25" customHeight="1">
      <c r="A173" s="5" t="s">
        <v>254</v>
      </c>
      <c r="B173" s="42" t="s">
        <v>116</v>
      </c>
      <c r="C173" s="7"/>
      <c r="D173" s="29">
        <f>D174</f>
        <v>8523644</v>
      </c>
      <c r="E173" s="29">
        <f>E174</f>
        <v>8273414.49</v>
      </c>
      <c r="F173" s="61">
        <f t="shared" si="5"/>
        <v>97.06428952218089</v>
      </c>
    </row>
    <row r="174" spans="1:6" ht="66.75" customHeight="1">
      <c r="A174" s="8" t="s">
        <v>255</v>
      </c>
      <c r="B174" s="43" t="s">
        <v>143</v>
      </c>
      <c r="C174" s="13"/>
      <c r="D174" s="31">
        <f>D175</f>
        <v>8523644</v>
      </c>
      <c r="E174" s="31">
        <f>E175</f>
        <v>8273414.49</v>
      </c>
      <c r="F174" s="52">
        <f t="shared" si="5"/>
        <v>97.06428952218089</v>
      </c>
    </row>
    <row r="175" spans="1:6" s="1" customFormat="1" ht="68.25" customHeight="1">
      <c r="A175" s="11" t="s">
        <v>256</v>
      </c>
      <c r="B175" s="43" t="s">
        <v>144</v>
      </c>
      <c r="C175" s="13"/>
      <c r="D175" s="31">
        <f>D177+D178+D181+D185+D187+D189</f>
        <v>8523644</v>
      </c>
      <c r="E175" s="31">
        <f>E177+E178+E181+E185+E187+E189</f>
        <v>8273414.49</v>
      </c>
      <c r="F175" s="52">
        <f t="shared" si="5"/>
        <v>97.06428952218089</v>
      </c>
    </row>
    <row r="176" spans="1:6" ht="82.5" customHeight="1">
      <c r="A176" s="11" t="s">
        <v>257</v>
      </c>
      <c r="B176" s="44" t="s">
        <v>145</v>
      </c>
      <c r="C176" s="13"/>
      <c r="D176" s="31">
        <f>D177</f>
        <v>2242929</v>
      </c>
      <c r="E176" s="31">
        <f>E177</f>
        <v>1998180.64</v>
      </c>
      <c r="F176" s="52">
        <f t="shared" si="5"/>
        <v>89.08800233979764</v>
      </c>
    </row>
    <row r="177" spans="1:6" ht="30.75">
      <c r="A177" s="11" t="s">
        <v>6</v>
      </c>
      <c r="B177" s="12"/>
      <c r="C177" s="13">
        <v>200</v>
      </c>
      <c r="D177" s="31">
        <v>2242929</v>
      </c>
      <c r="E177" s="31">
        <v>1998180.64</v>
      </c>
      <c r="F177" s="52">
        <f t="shared" si="5"/>
        <v>89.08800233979764</v>
      </c>
    </row>
    <row r="178" spans="1:6" s="1" customFormat="1" ht="62.25">
      <c r="A178" s="11" t="s">
        <v>258</v>
      </c>
      <c r="B178" s="12" t="s">
        <v>146</v>
      </c>
      <c r="C178" s="13"/>
      <c r="D178" s="31">
        <f>D179+D180</f>
        <v>151743</v>
      </c>
      <c r="E178" s="31">
        <f>E179+E180</f>
        <v>150427.28</v>
      </c>
      <c r="F178" s="52">
        <f t="shared" si="5"/>
        <v>99.1329287018182</v>
      </c>
    </row>
    <row r="179" spans="1:6" s="1" customFormat="1" ht="30.75">
      <c r="A179" s="11" t="s">
        <v>6</v>
      </c>
      <c r="B179" s="12"/>
      <c r="C179" s="13">
        <v>200</v>
      </c>
      <c r="D179" s="31">
        <v>89447</v>
      </c>
      <c r="E179" s="31">
        <v>88131.64</v>
      </c>
      <c r="F179" s="52">
        <f t="shared" si="5"/>
        <v>98.5294531957472</v>
      </c>
    </row>
    <row r="180" spans="1:6" s="1" customFormat="1" ht="38.25" customHeight="1">
      <c r="A180" s="11" t="s">
        <v>260</v>
      </c>
      <c r="B180" s="12"/>
      <c r="C180" s="13">
        <v>400</v>
      </c>
      <c r="D180" s="31">
        <v>62296</v>
      </c>
      <c r="E180" s="31">
        <v>62295.64</v>
      </c>
      <c r="F180" s="52">
        <f t="shared" si="5"/>
        <v>99.99942211377937</v>
      </c>
    </row>
    <row r="181" spans="1:6" s="1" customFormat="1" ht="86.25" customHeight="1">
      <c r="A181" s="11" t="s">
        <v>259</v>
      </c>
      <c r="B181" s="44" t="s">
        <v>147</v>
      </c>
      <c r="C181" s="13"/>
      <c r="D181" s="31">
        <f>D182+D183+D184</f>
        <v>1928539</v>
      </c>
      <c r="E181" s="31">
        <f>E182+E183</f>
        <v>1924374.59</v>
      </c>
      <c r="F181" s="52">
        <f>E181/D181*100</f>
        <v>99.78406399870576</v>
      </c>
    </row>
    <row r="182" spans="1:6" s="1" customFormat="1" ht="30.75">
      <c r="A182" s="11" t="s">
        <v>6</v>
      </c>
      <c r="B182" s="12"/>
      <c r="C182" s="13">
        <v>200</v>
      </c>
      <c r="D182" s="31">
        <v>1262791</v>
      </c>
      <c r="E182" s="31">
        <v>1258627.03</v>
      </c>
      <c r="F182" s="52">
        <f>E182/D182*100</f>
        <v>99.67025659828111</v>
      </c>
    </row>
    <row r="183" spans="1:6" s="1" customFormat="1" ht="34.5" customHeight="1">
      <c r="A183" s="11" t="s">
        <v>260</v>
      </c>
      <c r="B183" s="12"/>
      <c r="C183" s="13">
        <v>400</v>
      </c>
      <c r="D183" s="31">
        <v>665748</v>
      </c>
      <c r="E183" s="31">
        <v>665747.56</v>
      </c>
      <c r="F183" s="52">
        <f>E183/D183*100</f>
        <v>99.99993390892651</v>
      </c>
    </row>
    <row r="184" spans="1:6" ht="15.75" hidden="1">
      <c r="A184" s="11" t="s">
        <v>17</v>
      </c>
      <c r="B184" s="12"/>
      <c r="C184" s="13">
        <v>800</v>
      </c>
      <c r="D184" s="31">
        <v>0</v>
      </c>
      <c r="E184" s="31">
        <v>0</v>
      </c>
      <c r="F184" s="52" t="e">
        <f t="shared" si="5"/>
        <v>#DIV/0!</v>
      </c>
    </row>
    <row r="185" spans="1:6" s="1" customFormat="1" ht="52.5" customHeight="1">
      <c r="A185" s="11" t="s">
        <v>197</v>
      </c>
      <c r="B185" s="12" t="s">
        <v>198</v>
      </c>
      <c r="C185" s="13"/>
      <c r="D185" s="31">
        <f>D186</f>
        <v>785079</v>
      </c>
      <c r="E185" s="31">
        <f>E186</f>
        <v>785078.98</v>
      </c>
      <c r="F185" s="52">
        <f t="shared" si="5"/>
        <v>99.99999745248567</v>
      </c>
    </row>
    <row r="186" spans="1:6" s="1" customFormat="1" ht="39.75" customHeight="1">
      <c r="A186" s="11" t="s">
        <v>6</v>
      </c>
      <c r="B186" s="12"/>
      <c r="C186" s="13">
        <v>200</v>
      </c>
      <c r="D186" s="31">
        <v>785079</v>
      </c>
      <c r="E186" s="31">
        <v>785078.98</v>
      </c>
      <c r="F186" s="52">
        <f t="shared" si="5"/>
        <v>99.99999745248567</v>
      </c>
    </row>
    <row r="187" spans="1:6" s="1" customFormat="1" ht="63.75" customHeight="1">
      <c r="A187" s="11" t="s">
        <v>185</v>
      </c>
      <c r="B187" s="12" t="s">
        <v>261</v>
      </c>
      <c r="C187" s="13"/>
      <c r="D187" s="31">
        <f>D188</f>
        <v>3240931</v>
      </c>
      <c r="E187" s="31">
        <f>E188</f>
        <v>3240930.92</v>
      </c>
      <c r="F187" s="52">
        <f t="shared" si="5"/>
        <v>99.9999975315735</v>
      </c>
    </row>
    <row r="188" spans="1:6" s="1" customFormat="1" ht="39.75" customHeight="1">
      <c r="A188" s="11" t="s">
        <v>260</v>
      </c>
      <c r="B188" s="12"/>
      <c r="C188" s="13">
        <v>400</v>
      </c>
      <c r="D188" s="31">
        <v>3240931</v>
      </c>
      <c r="E188" s="31">
        <v>3240930.92</v>
      </c>
      <c r="F188" s="52">
        <f t="shared" si="5"/>
        <v>99.9999975315735</v>
      </c>
    </row>
    <row r="189" spans="1:6" s="1" customFormat="1" ht="51.75" customHeight="1">
      <c r="A189" s="11" t="s">
        <v>262</v>
      </c>
      <c r="B189" s="12" t="s">
        <v>263</v>
      </c>
      <c r="C189" s="13"/>
      <c r="D189" s="31">
        <f>D190</f>
        <v>174423</v>
      </c>
      <c r="E189" s="31">
        <f>E190</f>
        <v>174422.08</v>
      </c>
      <c r="F189" s="52">
        <f t="shared" si="5"/>
        <v>99.99947254662514</v>
      </c>
    </row>
    <row r="190" spans="1:6" s="1" customFormat="1" ht="36.75" customHeight="1">
      <c r="A190" s="11" t="s">
        <v>260</v>
      </c>
      <c r="B190" s="12"/>
      <c r="C190" s="13">
        <v>400</v>
      </c>
      <c r="D190" s="31">
        <v>174423</v>
      </c>
      <c r="E190" s="31">
        <v>174422.08</v>
      </c>
      <c r="F190" s="52">
        <f t="shared" si="5"/>
        <v>99.99947254662514</v>
      </c>
    </row>
    <row r="191" spans="1:6" ht="15.75">
      <c r="A191" s="5" t="s">
        <v>18</v>
      </c>
      <c r="B191" s="6" t="s">
        <v>117</v>
      </c>
      <c r="C191" s="7" t="s">
        <v>5</v>
      </c>
      <c r="D191" s="29">
        <f>D192</f>
        <v>6283444.52</v>
      </c>
      <c r="E191" s="29">
        <f>E192</f>
        <v>6254334.53</v>
      </c>
      <c r="F191" s="61">
        <f t="shared" si="5"/>
        <v>99.53671923246328</v>
      </c>
    </row>
    <row r="192" spans="1:6" ht="15.75">
      <c r="A192" s="8" t="s">
        <v>18</v>
      </c>
      <c r="B192" s="9" t="s">
        <v>117</v>
      </c>
      <c r="C192" s="10" t="s">
        <v>5</v>
      </c>
      <c r="D192" s="30">
        <f>D193+D195+D203+D205+D208+D201+D199</f>
        <v>6283444.52</v>
      </c>
      <c r="E192" s="30">
        <f>E193+E195+E203+E205+E208+E201+E199</f>
        <v>6254334.53</v>
      </c>
      <c r="F192" s="52">
        <f t="shared" si="5"/>
        <v>99.53671923246328</v>
      </c>
    </row>
    <row r="193" spans="1:6" ht="15.75">
      <c r="A193" s="11" t="s">
        <v>19</v>
      </c>
      <c r="B193" s="12" t="s">
        <v>118</v>
      </c>
      <c r="C193" s="13" t="s">
        <v>5</v>
      </c>
      <c r="D193" s="31">
        <f>D194</f>
        <v>867991.52</v>
      </c>
      <c r="E193" s="31">
        <f>E194</f>
        <v>867990.97</v>
      </c>
      <c r="F193" s="52">
        <f t="shared" si="5"/>
        <v>99.99993663532565</v>
      </c>
    </row>
    <row r="194" spans="1:6" ht="62.25">
      <c r="A194" s="11" t="s">
        <v>20</v>
      </c>
      <c r="B194" s="12" t="s">
        <v>5</v>
      </c>
      <c r="C194" s="13">
        <v>100</v>
      </c>
      <c r="D194" s="31">
        <v>867991.52</v>
      </c>
      <c r="E194" s="31">
        <v>867990.97</v>
      </c>
      <c r="F194" s="52">
        <f t="shared" si="5"/>
        <v>99.99993663532565</v>
      </c>
    </row>
    <row r="195" spans="1:6" ht="15.75">
      <c r="A195" s="11" t="s">
        <v>21</v>
      </c>
      <c r="B195" s="12" t="s">
        <v>119</v>
      </c>
      <c r="C195" s="13" t="s">
        <v>5</v>
      </c>
      <c r="D195" s="31">
        <f>D196+D197+D198</f>
        <v>4651044</v>
      </c>
      <c r="E195" s="31">
        <f>E196+E197+E198</f>
        <v>4621934.5600000005</v>
      </c>
      <c r="F195" s="52">
        <f t="shared" si="5"/>
        <v>99.37413105530717</v>
      </c>
    </row>
    <row r="196" spans="1:6" ht="62.25">
      <c r="A196" s="11" t="s">
        <v>20</v>
      </c>
      <c r="B196" s="12" t="s">
        <v>5</v>
      </c>
      <c r="C196" s="13">
        <v>100</v>
      </c>
      <c r="D196" s="31">
        <v>4031604</v>
      </c>
      <c r="E196" s="31">
        <v>4031603.18</v>
      </c>
      <c r="F196" s="52">
        <f t="shared" si="5"/>
        <v>99.99997966070082</v>
      </c>
    </row>
    <row r="197" spans="1:6" ht="30.75">
      <c r="A197" s="11" t="s">
        <v>6</v>
      </c>
      <c r="B197" s="12" t="s">
        <v>5</v>
      </c>
      <c r="C197" s="13">
        <v>200</v>
      </c>
      <c r="D197" s="31">
        <v>611084</v>
      </c>
      <c r="E197" s="31">
        <v>581975.38</v>
      </c>
      <c r="F197" s="52">
        <f t="shared" si="5"/>
        <v>95.23655994920503</v>
      </c>
    </row>
    <row r="198" spans="1:6" ht="15.75">
      <c r="A198" s="11" t="s">
        <v>17</v>
      </c>
      <c r="B198" s="12" t="s">
        <v>5</v>
      </c>
      <c r="C198" s="13">
        <v>800</v>
      </c>
      <c r="D198" s="31">
        <v>8356</v>
      </c>
      <c r="E198" s="31">
        <v>8356</v>
      </c>
      <c r="F198" s="52">
        <f t="shared" si="5"/>
        <v>100</v>
      </c>
    </row>
    <row r="199" spans="1:6" ht="62.25">
      <c r="A199" s="11" t="s">
        <v>22</v>
      </c>
      <c r="B199" s="12" t="s">
        <v>120</v>
      </c>
      <c r="C199" s="13"/>
      <c r="D199" s="31">
        <f>D200</f>
        <v>417507</v>
      </c>
      <c r="E199" s="31">
        <f>E200</f>
        <v>417507</v>
      </c>
      <c r="F199" s="52">
        <f t="shared" si="5"/>
        <v>100</v>
      </c>
    </row>
    <row r="200" spans="1:6" s="1" customFormat="1" ht="19.5" customHeight="1">
      <c r="A200" s="11" t="s">
        <v>16</v>
      </c>
      <c r="B200" s="12"/>
      <c r="C200" s="13">
        <v>500</v>
      </c>
      <c r="D200" s="31">
        <v>417507</v>
      </c>
      <c r="E200" s="31">
        <v>417507</v>
      </c>
      <c r="F200" s="52">
        <f t="shared" si="5"/>
        <v>100</v>
      </c>
    </row>
    <row r="201" spans="1:6" ht="15.75">
      <c r="A201" s="11" t="s">
        <v>23</v>
      </c>
      <c r="B201" s="12" t="s">
        <v>148</v>
      </c>
      <c r="C201" s="13"/>
      <c r="D201" s="31">
        <f>D202</f>
        <v>40960</v>
      </c>
      <c r="E201" s="31">
        <f>E202</f>
        <v>40960</v>
      </c>
      <c r="F201" s="52">
        <f t="shared" si="5"/>
        <v>100</v>
      </c>
    </row>
    <row r="202" spans="1:6" ht="15.75">
      <c r="A202" s="11" t="s">
        <v>17</v>
      </c>
      <c r="B202" s="12"/>
      <c r="C202" s="13">
        <v>800</v>
      </c>
      <c r="D202" s="31">
        <v>40960</v>
      </c>
      <c r="E202" s="31">
        <v>40960</v>
      </c>
      <c r="F202" s="52">
        <f t="shared" si="5"/>
        <v>100</v>
      </c>
    </row>
    <row r="203" spans="1:6" ht="30.75" hidden="1">
      <c r="A203" s="11" t="s">
        <v>24</v>
      </c>
      <c r="B203" s="12" t="s">
        <v>149</v>
      </c>
      <c r="C203" s="13" t="s">
        <v>5</v>
      </c>
      <c r="D203" s="31">
        <f>D204</f>
        <v>0</v>
      </c>
      <c r="E203" s="31">
        <f>T204</f>
        <v>0</v>
      </c>
      <c r="F203" s="52" t="e">
        <f t="shared" si="5"/>
        <v>#DIV/0!</v>
      </c>
    </row>
    <row r="204" spans="1:6" ht="15.75" hidden="1">
      <c r="A204" s="11" t="s">
        <v>17</v>
      </c>
      <c r="B204" s="12" t="s">
        <v>5</v>
      </c>
      <c r="C204" s="13">
        <v>800</v>
      </c>
      <c r="D204" s="31">
        <v>0</v>
      </c>
      <c r="E204" s="31">
        <v>0</v>
      </c>
      <c r="F204" s="52" t="e">
        <f t="shared" si="5"/>
        <v>#DIV/0!</v>
      </c>
    </row>
    <row r="205" spans="1:6" ht="15.75">
      <c r="A205" s="11" t="s">
        <v>25</v>
      </c>
      <c r="B205" s="12" t="s">
        <v>121</v>
      </c>
      <c r="C205" s="13" t="s">
        <v>5</v>
      </c>
      <c r="D205" s="31">
        <f>D206+D207</f>
        <v>12000</v>
      </c>
      <c r="E205" s="31">
        <f>E206+E207</f>
        <v>12000</v>
      </c>
      <c r="F205" s="52">
        <f t="shared" si="5"/>
        <v>100</v>
      </c>
    </row>
    <row r="206" spans="1:6" ht="15.75">
      <c r="A206" s="11" t="s">
        <v>7</v>
      </c>
      <c r="B206" s="12" t="s">
        <v>5</v>
      </c>
      <c r="C206" s="13">
        <v>300</v>
      </c>
      <c r="D206" s="31">
        <v>12000</v>
      </c>
      <c r="E206" s="31">
        <v>12000</v>
      </c>
      <c r="F206" s="52">
        <f t="shared" si="5"/>
        <v>100</v>
      </c>
    </row>
    <row r="207" spans="1:6" s="1" customFormat="1" ht="15.75" hidden="1">
      <c r="A207" s="11" t="s">
        <v>17</v>
      </c>
      <c r="B207" s="12"/>
      <c r="C207" s="13">
        <v>800</v>
      </c>
      <c r="D207" s="31">
        <v>0</v>
      </c>
      <c r="E207" s="31">
        <v>0</v>
      </c>
      <c r="F207" s="52">
        <v>0</v>
      </c>
    </row>
    <row r="208" spans="1:6" ht="46.5">
      <c r="A208" s="11" t="s">
        <v>26</v>
      </c>
      <c r="B208" s="12" t="s">
        <v>122</v>
      </c>
      <c r="C208" s="13" t="s">
        <v>5</v>
      </c>
      <c r="D208" s="31">
        <f>D209+D210</f>
        <v>293942</v>
      </c>
      <c r="E208" s="31">
        <f>E209+E210</f>
        <v>293942</v>
      </c>
      <c r="F208" s="52">
        <f t="shared" si="5"/>
        <v>100</v>
      </c>
    </row>
    <row r="209" spans="1:6" ht="70.5" customHeight="1">
      <c r="A209" s="11" t="s">
        <v>20</v>
      </c>
      <c r="B209" s="12" t="s">
        <v>5</v>
      </c>
      <c r="C209" s="13">
        <v>100</v>
      </c>
      <c r="D209" s="31">
        <v>292282.02</v>
      </c>
      <c r="E209" s="31">
        <v>292282.02</v>
      </c>
      <c r="F209" s="52">
        <f t="shared" si="5"/>
        <v>100</v>
      </c>
    </row>
    <row r="210" spans="1:6" s="1" customFormat="1" ht="41.25" customHeight="1">
      <c r="A210" s="11" t="s">
        <v>6</v>
      </c>
      <c r="B210" s="12"/>
      <c r="C210" s="13">
        <v>200</v>
      </c>
      <c r="D210" s="31">
        <v>1659.98</v>
      </c>
      <c r="E210" s="31">
        <v>1659.98</v>
      </c>
      <c r="F210" s="52">
        <f t="shared" si="5"/>
        <v>100</v>
      </c>
    </row>
    <row r="211" spans="1:6" ht="41.25" customHeight="1">
      <c r="A211" s="3" t="s">
        <v>27</v>
      </c>
      <c r="B211" s="2"/>
      <c r="C211" s="2"/>
      <c r="D211" s="32">
        <f>D11+D16+D26+D50+D76+D88+D97+D115+D146+D191+D59+D82+D120+D127+D163+D173+D168</f>
        <v>26291937.52</v>
      </c>
      <c r="E211" s="32">
        <f>E11+E16+E26+E50+E76+E88+E97+E115+E120+E146+E191+E59+E82+E127+E163+E173+E168</f>
        <v>25860727.4</v>
      </c>
      <c r="F211" s="62">
        <f t="shared" si="5"/>
        <v>98.35991501321656</v>
      </c>
    </row>
    <row r="213" spans="1:2" ht="15.75" customHeight="1">
      <c r="A213" s="69"/>
      <c r="B213" s="69"/>
    </row>
    <row r="214" spans="1:5" ht="15.75">
      <c r="A214" s="65" t="s">
        <v>266</v>
      </c>
      <c r="E214" s="66"/>
    </row>
    <row r="215" spans="1:6" ht="15.75">
      <c r="A215" s="66" t="s">
        <v>267</v>
      </c>
      <c r="E215" s="68"/>
      <c r="F215" s="68"/>
    </row>
    <row r="216" ht="15.75">
      <c r="A216" s="66" t="s">
        <v>268</v>
      </c>
    </row>
    <row r="217" ht="14.25">
      <c r="A217" s="67"/>
    </row>
  </sheetData>
  <sheetProtection/>
  <mergeCells count="9">
    <mergeCell ref="E215:F215"/>
    <mergeCell ref="A213:B213"/>
    <mergeCell ref="A7:F8"/>
    <mergeCell ref="B1:F1"/>
    <mergeCell ref="B2:F2"/>
    <mergeCell ref="B3:F3"/>
    <mergeCell ref="B5:F5"/>
    <mergeCell ref="B6:F6"/>
    <mergeCell ref="B4:F4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user</cp:lastModifiedBy>
  <cp:lastPrinted>2023-10-17T10:35:29Z</cp:lastPrinted>
  <dcterms:created xsi:type="dcterms:W3CDTF">2014-04-03T09:46:50Z</dcterms:created>
  <dcterms:modified xsi:type="dcterms:W3CDTF">2024-04-26T08:01:49Z</dcterms:modified>
  <cp:category/>
  <cp:version/>
  <cp:contentType/>
  <cp:contentStatus/>
</cp:coreProperties>
</file>