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513" windowWidth="18834" windowHeight="10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<sst xmlns="http://schemas.openxmlformats.org/spreadsheetml/2006/main" count="160" uniqueCount="150">
  <si>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</si>
  <si>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</si>
  <si>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</si>
  <si>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</si>
  <si>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</si>
  <si>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</si>
  <si>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</si>
  <si>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</si>
  <si>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</si>
  <si>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</si>
  <si>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</si>
  <si>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</si>
  <si>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</si>
  <si>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</si>
  <si>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</si>
  <si>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</si>
  <si>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</si>
  <si>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</si>
  <si>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</si>
  <si>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</si>
  <si>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</si>
  <si>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</si>
  <si>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</si>
  <si>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</si>
  <si>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</si>
  <si>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</si>
  <si>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</si>
  <si>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</si>
  <si>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</si>
  <si>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</si>
  <si>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</si>
  <si>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</si>
  <si>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</si>
  <si>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</si>
  <si>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</si>
  <si>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</si>
  <si>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</si>
  <si>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</si>
  <si>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</si>
  <si>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</si>
  <si>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</si>
  <si>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</si>
  <si>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</si>
  <si>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</si>
  <si>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</si>
  <si>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</si>
  <si>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</si>
  <si>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</si>
  <si>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</si>
  <si>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</si>
  <si>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</si>
  <si>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</si>
  <si>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</si>
  <si>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</si>
  <si>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</si>
  <si>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</si>
  <si>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</si>
  <si>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</si>
  <si>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</si>
  <si>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</si>
  <si>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</si>
  <si>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</si>
  <si>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</si>
  <si>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</si>
  <si>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</si>
  <si>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А.К. Сорокин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</si>
  <si>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</si>
  <si>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</si>
  <si>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807 1 14 06013 10 0000 430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</si>
  <si>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</si>
  <si>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</si>
  <si>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</si>
  <si>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</si>
  <si>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</si>
  <si>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</si>
  <si>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</si>
  <si>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</si>
  <si>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</si>
  <si>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000 1 11 00000 00 0000 000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</si>
  <si>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</si>
  <si>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</si>
  <si>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</si>
  <si>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</si>
  <si>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</si>
  <si>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</si>
  <si>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837 2 02 40014 10 0000 151</t>
  </si>
  <si>
    <t>Субсидии бюджетам бюджетной системы Российской Федерации  (межбюджетные субсидии)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</si>
  <si>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</si>
  <si>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</si>
  <si>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</si>
  <si>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000 2 02 10000 00 0000 150</t>
  </si>
  <si>
    <t>837 2 02 15001 10 0000 150</t>
  </si>
  <si>
    <t>000 2 02 30000 00 0000 150</t>
  </si>
  <si>
    <t>000 2 02 40000 00 0000 150</t>
  </si>
  <si>
    <t>100 1 03 00000 00 0000 000</t>
  </si>
  <si>
    <t>100 1 03 02000 01 0000 110</t>
  </si>
  <si>
    <t>000 1 00 00000 00 0000  000</t>
  </si>
  <si>
    <t>Неналоговые доходы</t>
  </si>
  <si>
    <t>000 1 11 05000 00 0000 120</t>
  </si>
  <si>
    <t>837 1 11 05025 10 0000 120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</si>
  <si>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</si>
  <si>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</si>
  <si>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837 2 02 16001 10 0000 150</t>
  </si>
  <si>
    <t>Дотации бюджетам сельских поселений на выравнивание бюджетной обеспеченности из бюджетов муницпальных районов</t>
  </si>
  <si>
    <t>000 2 02 20000 00 0000 150</t>
  </si>
  <si>
    <t>837 2 02 20041 10 0000 150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</si>
  <si>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</si>
  <si>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</si>
  <si>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</si>
  <si>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</si>
  <si>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</si>
  <si>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</si>
  <si>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</si>
  <si>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</si>
  <si>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837 2 02 25299 10 0000 150</t>
  </si>
  <si>
    <t>Субсидии бюджетам сельских поселений  на обустройство и восстановление воинских захоронений, находящихся в государственной собственности</t>
  </si>
  <si>
    <t>837 2 02 25497 10 0000 150</t>
  </si>
  <si>
    <t>837 2 02 29999 10 2004 150</t>
  </si>
  <si>
    <t>Субсидии бюджетам сельских поселений на реализацию мероприятий по обеспечению жильем молодых семей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</si>
  <si>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</si>
  <si>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План 2022 года</t>
  </si>
  <si>
    <t>837 2 02 19999 10 1004 150</t>
  </si>
  <si>
    <t>Прочие дотации бюджетам сельских поселений (Дотация на реализацию мероприятий, предусмотренных нормативными правовыми актами органов государственной власти Ярославской области</t>
  </si>
  <si>
    <t>837 2 02 29999 10 2032 150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</si>
  <si>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</si>
  <si>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837 2 19 60010 10 0000 150</t>
  </si>
  <si>
    <t>837 2 02 49999 10 4010 150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</si>
  <si>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</si>
  <si>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</si>
  <si>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t>837 1 16 07010 10 0000 140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</si>
  <si>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</si>
  <si>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000 2 08 00000 00 0000 000</t>
  </si>
  <si>
    <t>805 2 08 05000 10 0000 150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</si>
  <si>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</si>
  <si>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</si>
  <si>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837 2 02 20299 10 0000 150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</si>
  <si>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</si>
  <si>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</si>
  <si>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</si>
  <si>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Первомайского муниципального района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2022 год в соответствии с классификацией доходов бюджетов Российской Федерации</t>
    </r>
  </si>
  <si>
    <t>Приложение №1 к  решению Муниципального Совета Пречистенского сельского поселения Первомайского муниципального района Ярославской области от 00.04.2023 г. №00</t>
  </si>
  <si>
    <t>Факт за 2022 год</t>
  </si>
  <si>
    <t>837 2 02 49999 10 4016 150</t>
  </si>
  <si>
    <t>Прочие межбюджетные трансферты, передаваемые бюджетам сельских поселений (Межбюджетные трансферты на поощрение муниципальных управленческих команд за достижение показателей деятельности органов исполнительной власти)</t>
  </si>
  <si>
    <t>000 2 19 00000 00 0000 000</t>
  </si>
  <si>
    <t>Глава   Пречистенского сельского поселения                                                 А.К.Сорокин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</si>
  <si>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</si>
  <si>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</si>
  <si>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Первомайского муниципального района</t>
  </si>
  <si>
    <t>Ярославской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</si>
</sst>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0.0"/>
    <numFmt numFmtId="174" formatCode="#,##0.00[$руб.-419];[Red]&quot;-&quot;#,##0.00[$руб.-419]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9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0"/>
      <name val="Times New Roman"/>
      <family val="1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74" fontId="46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173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173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173" fontId="6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67" fillId="0" borderId="0" xfId="0" applyFont="1" applyAlignment="1">
      <alignment vertical="center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/>
    </xf>
    <xf numFmtId="0" fontId="6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4" fontId="68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9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3" fontId="67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78" fillId="0" borderId="10" xfId="0" applyNumberFormat="1" applyFont="1" applyBorder="1" applyAlignment="1">
      <alignment vertical="center"/>
    </xf>
    <xf numFmtId="173" fontId="6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68" fillId="0" borderId="15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0" fillId="0" borderId="11" xfId="0" applyFill="1" applyBorder="1" applyAlignment="1">
      <alignment/>
    </xf>
    <xf numFmtId="0" fontId="6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zoomScalePageLayoutView="0" workbookViewId="0" topLeftCell="A80">
      <selection activeCell="E91" sqref="E91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90"/>
      <c r="B1" s="90"/>
      <c r="C1" s="90"/>
      <c r="D1" s="1"/>
      <c r="E1" s="1"/>
      <c r="F1" s="2"/>
      <c r="G1" s="2"/>
      <c r="H1" s="2"/>
    </row>
    <row r="2" spans="1:8" ht="15.75" hidden="1">
      <c r="A2" s="90"/>
      <c r="B2" s="90"/>
      <c r="C2" s="90"/>
      <c r="D2" s="1"/>
      <c r="E2" s="1"/>
      <c r="F2" s="2"/>
      <c r="G2" s="2"/>
      <c r="H2" s="2"/>
    </row>
    <row r="3" spans="1:8" ht="15.75" hidden="1">
      <c r="A3" s="90"/>
      <c r="B3" s="90"/>
      <c r="C3" s="90"/>
      <c r="D3" s="3"/>
      <c r="E3" s="3"/>
      <c r="F3" s="2"/>
      <c r="G3" s="2"/>
      <c r="H3" s="2"/>
    </row>
    <row r="4" spans="1:256" ht="97.5" customHeight="1">
      <c r="A4" s="91" t="s">
        <v>139</v>
      </c>
      <c r="B4" s="91"/>
      <c r="C4" s="91"/>
      <c r="D4" s="92" t="s">
        <v>140</v>
      </c>
      <c r="E4" s="9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75" customFormat="1" ht="15.75" customHeight="1">
      <c r="A5" s="76"/>
      <c r="B5" s="76"/>
      <c r="C5" s="76"/>
      <c r="D5" s="77"/>
      <c r="E5" s="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120</v>
      </c>
      <c r="D7" s="8" t="s">
        <v>141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0">
        <f>C9+C13+C19+C22+C26+C41+C15+C44</f>
        <v>5630000</v>
      </c>
      <c r="D8" s="50">
        <f>D9+D13+D19+D22+D26+D41+D15+D44+D30</f>
        <v>5646646.489999999</v>
      </c>
      <c r="E8" s="13">
        <f>D8/C8*100</f>
        <v>100.29567477797512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0">
        <f>C10</f>
        <v>317000</v>
      </c>
      <c r="D9" s="50">
        <f>D10</f>
        <v>318143.48</v>
      </c>
      <c r="E9" s="13">
        <f>D9/C9*100</f>
        <v>100.36071924290219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1">
        <v>317000</v>
      </c>
      <c r="D10" s="52">
        <v>318143.48</v>
      </c>
      <c r="E10" s="13">
        <f>D10/C10*100</f>
        <v>100.36071924290219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3">
        <v>0</v>
      </c>
      <c r="D11" s="5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2"/>
      <c r="D12" s="52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4" customFormat="1" ht="63.75" customHeight="1">
      <c r="A13" s="72" t="s">
        <v>94</v>
      </c>
      <c r="B13" s="72" t="s">
        <v>71</v>
      </c>
      <c r="C13" s="50">
        <f>C14</f>
        <v>2593000</v>
      </c>
      <c r="D13" s="50">
        <f>D14</f>
        <v>2601725.77</v>
      </c>
      <c r="E13" s="13">
        <f>D13/C13*100</f>
        <v>100.3365125337447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4" customFormat="1" ht="78.75" customHeight="1">
      <c r="A14" s="63" t="s">
        <v>95</v>
      </c>
      <c r="B14" s="63" t="s">
        <v>70</v>
      </c>
      <c r="C14" s="58">
        <v>2593000</v>
      </c>
      <c r="D14" s="58">
        <v>2601725.77</v>
      </c>
      <c r="E14" s="13">
        <f>D14/C14*100</f>
        <v>100.3365125337447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4" customFormat="1" ht="39.75" customHeight="1">
      <c r="A15" s="65" t="s">
        <v>10</v>
      </c>
      <c r="B15" s="65" t="s">
        <v>11</v>
      </c>
      <c r="C15" s="50">
        <f>C16</f>
        <v>2000</v>
      </c>
      <c r="D15" s="50">
        <f>D16</f>
        <v>2658.6</v>
      </c>
      <c r="E15" s="13">
        <f>D15/C15*100</f>
        <v>132.93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5">
        <v>2000</v>
      </c>
      <c r="D16" s="52">
        <v>2658.6</v>
      </c>
      <c r="E16" s="13">
        <f>D16/C16*100</f>
        <v>132.93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2"/>
      <c r="D17" s="52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2"/>
      <c r="D18" s="52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3">
        <f>C20+C21</f>
        <v>2567000</v>
      </c>
      <c r="D19" s="53">
        <f>D20+D21</f>
        <v>2572298.71</v>
      </c>
      <c r="E19" s="13">
        <f>D19/C19*100</f>
        <v>100.20641643942345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1">
        <v>419000</v>
      </c>
      <c r="D20" s="52">
        <v>417935.37</v>
      </c>
      <c r="E20" s="13">
        <f>D20/C20*100</f>
        <v>99.74591169451074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6">
        <v>2148000</v>
      </c>
      <c r="D21" s="52">
        <v>2154363.34</v>
      </c>
      <c r="E21" s="13">
        <f>D21/C21*100</f>
        <v>100.29624487895717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 hidden="1">
      <c r="A22" s="11" t="s">
        <v>21</v>
      </c>
      <c r="B22" s="12" t="s">
        <v>22</v>
      </c>
      <c r="C22" s="50">
        <f aca="true" t="shared" si="0" ref="C22:E23">C23</f>
        <v>0</v>
      </c>
      <c r="D22" s="54">
        <f t="shared" si="0"/>
        <v>0</v>
      </c>
      <c r="E22" s="13">
        <f t="shared" si="0"/>
        <v>0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 hidden="1">
      <c r="A23" s="20" t="s">
        <v>23</v>
      </c>
      <c r="B23" s="21" t="s">
        <v>16</v>
      </c>
      <c r="C23" s="52">
        <f t="shared" si="0"/>
        <v>0</v>
      </c>
      <c r="D23" s="55">
        <f t="shared" si="0"/>
        <v>0</v>
      </c>
      <c r="E23" s="13">
        <f t="shared" si="0"/>
        <v>0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 hidden="1">
      <c r="A24" s="15" t="s">
        <v>24</v>
      </c>
      <c r="B24" s="16" t="s">
        <v>25</v>
      </c>
      <c r="C24" s="52">
        <v>0</v>
      </c>
      <c r="D24" s="52">
        <v>0</v>
      </c>
      <c r="E24" s="1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71" customFormat="1" ht="23.25" customHeight="1">
      <c r="A25" s="11" t="s">
        <v>96</v>
      </c>
      <c r="B25" s="12" t="s">
        <v>97</v>
      </c>
      <c r="C25" s="53">
        <f aca="true" t="shared" si="1" ref="C25:E26">C26</f>
        <v>131000</v>
      </c>
      <c r="D25" s="53">
        <f t="shared" si="1"/>
        <v>131125.17</v>
      </c>
      <c r="E25" s="13">
        <f t="shared" si="1"/>
        <v>100.09554961832062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73.5" customHeight="1">
      <c r="A26" s="11" t="s">
        <v>78</v>
      </c>
      <c r="B26" s="12" t="s">
        <v>26</v>
      </c>
      <c r="C26" s="50">
        <f t="shared" si="1"/>
        <v>131000</v>
      </c>
      <c r="D26" s="50">
        <f t="shared" si="1"/>
        <v>131125.17</v>
      </c>
      <c r="E26" s="13">
        <f>D26/C26*100</f>
        <v>100.09554961832062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80" customHeight="1">
      <c r="A27" s="22" t="s">
        <v>98</v>
      </c>
      <c r="B27" s="19" t="s">
        <v>88</v>
      </c>
      <c r="C27" s="55">
        <f>C28</f>
        <v>131000</v>
      </c>
      <c r="D27" s="55">
        <f>D28</f>
        <v>131125.17</v>
      </c>
      <c r="E27" s="13">
        <f>D27/C27*100</f>
        <v>100.09554961832062</v>
      </c>
      <c r="F27" s="23"/>
      <c r="G27" s="23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0" customHeight="1">
      <c r="A28" s="22" t="s">
        <v>99</v>
      </c>
      <c r="B28" s="19" t="s">
        <v>100</v>
      </c>
      <c r="C28" s="56">
        <v>131000</v>
      </c>
      <c r="D28" s="56">
        <v>131125.17</v>
      </c>
      <c r="E28" s="24">
        <f>D28/C28*100</f>
        <v>100.09554961832062</v>
      </c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71.25" hidden="1">
      <c r="A29" s="22" t="s">
        <v>27</v>
      </c>
      <c r="B29" s="19" t="s">
        <v>28</v>
      </c>
      <c r="C29" s="56"/>
      <c r="D29" s="56"/>
      <c r="E29" s="24"/>
      <c r="F29" s="25"/>
      <c r="G29" s="25"/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62" hidden="1">
      <c r="A30" s="11" t="s">
        <v>131</v>
      </c>
      <c r="B30" s="12" t="s">
        <v>134</v>
      </c>
      <c r="C30" s="53">
        <v>0</v>
      </c>
      <c r="D30" s="53">
        <f>D31</f>
        <v>0</v>
      </c>
      <c r="E30" s="13"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85.25" hidden="1">
      <c r="A31" s="14" t="s">
        <v>132</v>
      </c>
      <c r="B31" s="21" t="s">
        <v>133</v>
      </c>
      <c r="C31" s="57">
        <v>0</v>
      </c>
      <c r="D31" s="57">
        <v>0</v>
      </c>
      <c r="E31" s="13">
        <v>0</v>
      </c>
      <c r="F31" s="14"/>
      <c r="G31" s="2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41.25" customHeight="1" hidden="1">
      <c r="A32" s="11" t="s">
        <v>29</v>
      </c>
      <c r="B32" s="12" t="s">
        <v>30</v>
      </c>
      <c r="C32" s="53">
        <v>0</v>
      </c>
      <c r="D32" s="53"/>
      <c r="E32" s="13"/>
      <c r="F32" s="27"/>
      <c r="G32" s="27"/>
      <c r="H32" s="27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57" hidden="1">
      <c r="A33" s="20" t="s">
        <v>31</v>
      </c>
      <c r="B33" s="21" t="s">
        <v>32</v>
      </c>
      <c r="C33" s="57"/>
      <c r="D33" s="57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27" hidden="1">
      <c r="A34" s="28" t="s">
        <v>33</v>
      </c>
      <c r="B34" s="18" t="s">
        <v>34</v>
      </c>
      <c r="C34" s="50">
        <v>0</v>
      </c>
      <c r="D34" s="50"/>
      <c r="E34" s="24"/>
      <c r="F34" s="29"/>
      <c r="G34" s="29"/>
      <c r="H34" s="2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57" hidden="1">
      <c r="A35" s="22" t="s">
        <v>35</v>
      </c>
      <c r="B35" s="19" t="s">
        <v>36</v>
      </c>
      <c r="C35" s="56"/>
      <c r="D35" s="56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27" hidden="1">
      <c r="A36" s="28" t="s">
        <v>37</v>
      </c>
      <c r="B36" s="18" t="s">
        <v>38</v>
      </c>
      <c r="C36" s="50">
        <v>0</v>
      </c>
      <c r="D36" s="50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85.5" hidden="1">
      <c r="A37" s="22" t="s">
        <v>39</v>
      </c>
      <c r="B37" s="19" t="s">
        <v>40</v>
      </c>
      <c r="C37" s="56"/>
      <c r="D37" s="56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27" hidden="1">
      <c r="A38" s="28" t="s">
        <v>41</v>
      </c>
      <c r="B38" s="18" t="s">
        <v>42</v>
      </c>
      <c r="C38" s="50">
        <v>0</v>
      </c>
      <c r="D38" s="50"/>
      <c r="E38" s="24"/>
      <c r="F38" s="23"/>
      <c r="G38" s="23"/>
      <c r="H38" s="2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30.75" hidden="1">
      <c r="A39" s="20" t="s">
        <v>43</v>
      </c>
      <c r="B39" s="21" t="s">
        <v>69</v>
      </c>
      <c r="C39" s="57"/>
      <c r="D39" s="57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79.25" customHeight="1" hidden="1">
      <c r="A40" s="15" t="s">
        <v>44</v>
      </c>
      <c r="B40" s="16" t="s">
        <v>45</v>
      </c>
      <c r="C40" s="58">
        <v>0</v>
      </c>
      <c r="D40" s="57">
        <v>0</v>
      </c>
      <c r="E40" s="13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34.5" customHeight="1" hidden="1">
      <c r="A41" s="20" t="s">
        <v>46</v>
      </c>
      <c r="B41" s="21" t="s">
        <v>47</v>
      </c>
      <c r="C41" s="56">
        <v>0</v>
      </c>
      <c r="D41" s="57">
        <f>D42</f>
        <v>0</v>
      </c>
      <c r="E41" s="13" t="s">
        <v>48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29.25" customHeight="1" hidden="1">
      <c r="A42" s="15" t="s">
        <v>68</v>
      </c>
      <c r="B42" s="16" t="s">
        <v>49</v>
      </c>
      <c r="C42" s="58">
        <v>0</v>
      </c>
      <c r="D42" s="52">
        <v>0</v>
      </c>
      <c r="E42" s="13" t="s">
        <v>14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66" customFormat="1" ht="140.25" customHeight="1" hidden="1">
      <c r="A43" s="15" t="s">
        <v>79</v>
      </c>
      <c r="B43" s="16" t="s">
        <v>80</v>
      </c>
      <c r="C43" s="58">
        <v>0</v>
      </c>
      <c r="D43" s="52">
        <v>0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5" s="27" customFormat="1" ht="33.75" customHeight="1">
      <c r="A44" s="11" t="s">
        <v>89</v>
      </c>
      <c r="B44" s="12" t="s">
        <v>38</v>
      </c>
      <c r="C44" s="50">
        <f>C45++C46+C47</f>
        <v>20000</v>
      </c>
      <c r="D44" s="50">
        <f>D45+D47+D46</f>
        <v>20694.760000000002</v>
      </c>
      <c r="E44" s="13">
        <f aca="true" t="shared" si="2" ref="E44:E53">D44/C44*100</f>
        <v>103.47380000000001</v>
      </c>
    </row>
    <row r="45" spans="1:5" s="14" customFormat="1" ht="195" customHeight="1">
      <c r="A45" s="74" t="s">
        <v>110</v>
      </c>
      <c r="B45" s="21" t="s">
        <v>111</v>
      </c>
      <c r="C45" s="56">
        <v>0</v>
      </c>
      <c r="D45" s="56">
        <v>-1532.52</v>
      </c>
      <c r="E45" s="13">
        <v>0</v>
      </c>
    </row>
    <row r="46" spans="1:256" s="69" customFormat="1" ht="159" customHeight="1">
      <c r="A46" s="15" t="s">
        <v>129</v>
      </c>
      <c r="B46" s="21" t="s">
        <v>130</v>
      </c>
      <c r="C46" s="58">
        <v>14000</v>
      </c>
      <c r="D46" s="52">
        <v>16227.28</v>
      </c>
      <c r="E46" s="13">
        <f t="shared" si="2"/>
        <v>115.90914285714287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73" customFormat="1" ht="120.75" customHeight="1">
      <c r="A47" s="15" t="s">
        <v>112</v>
      </c>
      <c r="B47" s="21" t="s">
        <v>113</v>
      </c>
      <c r="C47" s="58">
        <v>6000</v>
      </c>
      <c r="D47" s="52">
        <v>6000</v>
      </c>
      <c r="E47" s="13">
        <f t="shared" si="2"/>
        <v>100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27" customHeight="1">
      <c r="A48" s="30" t="s">
        <v>50</v>
      </c>
      <c r="B48" s="12" t="s">
        <v>51</v>
      </c>
      <c r="C48" s="59">
        <f>C49</f>
        <v>26314396</v>
      </c>
      <c r="D48" s="59">
        <f>D49</f>
        <v>26310081.39</v>
      </c>
      <c r="E48" s="13">
        <f t="shared" si="2"/>
        <v>99.98360361377856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74.25" customHeight="1">
      <c r="A49" s="30" t="s">
        <v>52</v>
      </c>
      <c r="B49" s="12" t="s">
        <v>53</v>
      </c>
      <c r="C49" s="59">
        <f>C50+C58+C70+C74+C79</f>
        <v>26314396</v>
      </c>
      <c r="D49" s="59">
        <f>D50+D58+D70+D74+D79</f>
        <v>26310081.39</v>
      </c>
      <c r="E49" s="13">
        <f t="shared" si="2"/>
        <v>99.98360361377856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48.75" customHeight="1">
      <c r="A50" s="31" t="s">
        <v>90</v>
      </c>
      <c r="B50" s="21" t="s">
        <v>83</v>
      </c>
      <c r="C50" s="60">
        <f>C51+C52+C53</f>
        <v>11146700</v>
      </c>
      <c r="D50" s="60">
        <f>D51+D52+D53</f>
        <v>11146700</v>
      </c>
      <c r="E50" s="13">
        <f t="shared" si="2"/>
        <v>100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7.75" customHeight="1">
      <c r="A51" s="32" t="s">
        <v>91</v>
      </c>
      <c r="B51" s="16" t="s">
        <v>101</v>
      </c>
      <c r="C51" s="51">
        <v>8495000</v>
      </c>
      <c r="D51" s="61">
        <v>8495000</v>
      </c>
      <c r="E51" s="13">
        <f t="shared" si="2"/>
        <v>100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6" customHeight="1">
      <c r="A52" s="32" t="s">
        <v>102</v>
      </c>
      <c r="B52" s="16" t="s">
        <v>103</v>
      </c>
      <c r="C52" s="51">
        <v>2459000</v>
      </c>
      <c r="D52" s="61">
        <v>2459000</v>
      </c>
      <c r="E52" s="13">
        <f t="shared" si="2"/>
        <v>100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36.5" customHeight="1">
      <c r="A53" s="80" t="s">
        <v>121</v>
      </c>
      <c r="B53" s="33" t="s">
        <v>122</v>
      </c>
      <c r="C53" s="51">
        <v>192700</v>
      </c>
      <c r="D53" s="61">
        <v>192700</v>
      </c>
      <c r="E53" s="13">
        <f t="shared" si="2"/>
        <v>100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93" customHeight="1" hidden="1">
      <c r="A54" s="34" t="s">
        <v>54</v>
      </c>
      <c r="B54" s="19" t="s">
        <v>55</v>
      </c>
      <c r="C54" s="51" t="s">
        <v>14</v>
      </c>
      <c r="D54" s="61">
        <v>0</v>
      </c>
      <c r="E54" s="35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63.75" customHeight="1" hidden="1">
      <c r="A55" s="33" t="s">
        <v>56</v>
      </c>
      <c r="B55" s="33" t="s">
        <v>57</v>
      </c>
      <c r="C55" s="51" t="s">
        <v>14</v>
      </c>
      <c r="D55" s="61">
        <v>0</v>
      </c>
      <c r="E55" s="35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75.75" customHeight="1" hidden="1">
      <c r="A56" s="33" t="s">
        <v>58</v>
      </c>
      <c r="B56" s="33" t="s">
        <v>59</v>
      </c>
      <c r="C56" s="51"/>
      <c r="D56" s="61"/>
      <c r="E56" s="3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30" customHeight="1" hidden="1">
      <c r="A57" s="33" t="s">
        <v>74</v>
      </c>
      <c r="B57" s="33" t="s">
        <v>75</v>
      </c>
      <c r="C57" s="51">
        <v>0</v>
      </c>
      <c r="D57" s="61">
        <v>0</v>
      </c>
      <c r="E57" s="13">
        <v>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36" customFormat="1" ht="60" customHeight="1">
      <c r="A58" s="18" t="s">
        <v>104</v>
      </c>
      <c r="B58" s="18" t="s">
        <v>86</v>
      </c>
      <c r="C58" s="54">
        <f>C66+C59+C60+C67+C69+C68+C65+C64+C63+C61+C62</f>
        <v>5229387</v>
      </c>
      <c r="D58" s="54">
        <f>D66+D59+D60+D67+D69+D68+D65+D64+D63+D61+D62</f>
        <v>5229385.3</v>
      </c>
      <c r="E58" s="13">
        <f aca="true" t="shared" si="3" ref="E58:E71">D58/C58*100</f>
        <v>99.9999674914096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62" customFormat="1" ht="148.5" customHeight="1">
      <c r="A59" s="33" t="s">
        <v>105</v>
      </c>
      <c r="B59" s="33" t="s">
        <v>106</v>
      </c>
      <c r="C59" s="51">
        <v>3474196</v>
      </c>
      <c r="D59" s="51">
        <v>3474196</v>
      </c>
      <c r="E59" s="13">
        <f t="shared" si="3"/>
        <v>100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62" customFormat="1" ht="100.5" customHeight="1" hidden="1">
      <c r="A60" s="63" t="s">
        <v>114</v>
      </c>
      <c r="B60" s="63" t="s">
        <v>115</v>
      </c>
      <c r="C60" s="51">
        <v>0</v>
      </c>
      <c r="D60" s="51">
        <v>0</v>
      </c>
      <c r="E60" s="13" t="e">
        <f t="shared" si="3"/>
        <v>#DIV/0!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62" customFormat="1" ht="261.75" customHeight="1">
      <c r="A61" s="84" t="s">
        <v>135</v>
      </c>
      <c r="B61" s="63" t="s">
        <v>136</v>
      </c>
      <c r="C61" s="51">
        <v>0</v>
      </c>
      <c r="D61" s="51">
        <v>0</v>
      </c>
      <c r="E61" s="13"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62" customFormat="1" ht="196.5" customHeight="1">
      <c r="A62" s="63" t="s">
        <v>137</v>
      </c>
      <c r="B62" s="63" t="s">
        <v>138</v>
      </c>
      <c r="C62" s="51">
        <v>0</v>
      </c>
      <c r="D62" s="51">
        <v>0</v>
      </c>
      <c r="E62" s="13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62" customFormat="1" ht="77.25" customHeight="1">
      <c r="A63" s="63" t="s">
        <v>116</v>
      </c>
      <c r="B63" s="78" t="s">
        <v>118</v>
      </c>
      <c r="C63" s="51">
        <v>0</v>
      </c>
      <c r="D63" s="51">
        <v>0</v>
      </c>
      <c r="E63" s="13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62" customFormat="1" ht="173.25" customHeight="1">
      <c r="A64" s="63" t="s">
        <v>117</v>
      </c>
      <c r="B64" s="70" t="s">
        <v>119</v>
      </c>
      <c r="C64" s="51">
        <v>55191</v>
      </c>
      <c r="D64" s="51">
        <v>55191</v>
      </c>
      <c r="E64" s="13">
        <f t="shared" si="3"/>
        <v>100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62" customFormat="1" ht="41.25" customHeight="1" hidden="1">
      <c r="A65" s="63" t="s">
        <v>81</v>
      </c>
      <c r="B65" s="63" t="s">
        <v>82</v>
      </c>
      <c r="C65" s="51">
        <v>0</v>
      </c>
      <c r="D65" s="51">
        <v>0</v>
      </c>
      <c r="E65" s="13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46.5" customHeight="1" hidden="1">
      <c r="A66" s="63" t="s">
        <v>66</v>
      </c>
      <c r="B66" s="63" t="s">
        <v>67</v>
      </c>
      <c r="C66" s="51">
        <v>0</v>
      </c>
      <c r="D66" s="61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64" customFormat="1" ht="36" customHeight="1" hidden="1">
      <c r="A67" s="63" t="s">
        <v>72</v>
      </c>
      <c r="B67" s="63" t="s">
        <v>73</v>
      </c>
      <c r="C67" s="51">
        <v>0</v>
      </c>
      <c r="D67" s="61">
        <v>0</v>
      </c>
      <c r="E67" s="13" t="e">
        <f t="shared" si="3"/>
        <v>#DIV/0!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66" customFormat="1" ht="38.25" customHeight="1" hidden="1">
      <c r="A68" s="63" t="s">
        <v>76</v>
      </c>
      <c r="B68" s="63" t="s">
        <v>77</v>
      </c>
      <c r="C68" s="67">
        <v>0</v>
      </c>
      <c r="D68" s="61">
        <v>0</v>
      </c>
      <c r="E68" s="13" t="e">
        <f t="shared" si="3"/>
        <v>#DIV/0!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64" customFormat="1" ht="136.5" customHeight="1">
      <c r="A69" s="63" t="s">
        <v>123</v>
      </c>
      <c r="B69" s="63" t="s">
        <v>87</v>
      </c>
      <c r="C69" s="61">
        <v>1700000</v>
      </c>
      <c r="D69" s="61">
        <v>1699998.3</v>
      </c>
      <c r="E69" s="13">
        <f t="shared" si="3"/>
        <v>99.99990000000001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36" customFormat="1" ht="55.5" customHeight="1">
      <c r="A70" s="30" t="s">
        <v>92</v>
      </c>
      <c r="B70" s="12" t="s">
        <v>84</v>
      </c>
      <c r="C70" s="50">
        <f>C71</f>
        <v>257217</v>
      </c>
      <c r="D70" s="50">
        <f>D71</f>
        <v>257217</v>
      </c>
      <c r="E70" s="13">
        <f t="shared" si="3"/>
        <v>100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11.75" customHeight="1">
      <c r="A71" s="33" t="s">
        <v>107</v>
      </c>
      <c r="B71" s="16" t="s">
        <v>108</v>
      </c>
      <c r="C71" s="61">
        <v>257217</v>
      </c>
      <c r="D71" s="61">
        <v>257217</v>
      </c>
      <c r="E71" s="13">
        <f t="shared" si="3"/>
        <v>100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36" customFormat="1" ht="23.25" customHeight="1" hidden="1">
      <c r="A72" s="18" t="s">
        <v>60</v>
      </c>
      <c r="B72" s="18" t="s">
        <v>61</v>
      </c>
      <c r="C72" s="54"/>
      <c r="D72" s="59"/>
      <c r="E72" s="1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24" customHeight="1" hidden="1">
      <c r="A73" s="33" t="s">
        <v>62</v>
      </c>
      <c r="B73" s="33" t="s">
        <v>63</v>
      </c>
      <c r="C73" s="51"/>
      <c r="D73" s="61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31.5" customHeight="1">
      <c r="A74" s="65" t="s">
        <v>93</v>
      </c>
      <c r="B74" s="65" t="s">
        <v>61</v>
      </c>
      <c r="C74" s="50">
        <f>C75+C76+C77+C78</f>
        <v>9681092</v>
      </c>
      <c r="D74" s="50">
        <f>D75+D76+D78+D77</f>
        <v>9681090.29</v>
      </c>
      <c r="E74" s="13">
        <f>D74/C74*100</f>
        <v>99.99998233670333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63.5" customHeight="1">
      <c r="A75" s="63" t="s">
        <v>85</v>
      </c>
      <c r="B75" s="63" t="s">
        <v>109</v>
      </c>
      <c r="C75" s="61">
        <v>2070346</v>
      </c>
      <c r="D75" s="61">
        <v>2070344.69</v>
      </c>
      <c r="E75" s="13">
        <f>D75/C75*100</f>
        <v>99.99993672555215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66" customFormat="1" ht="135" customHeight="1">
      <c r="A76" s="63" t="s">
        <v>127</v>
      </c>
      <c r="B76" s="68" t="s">
        <v>128</v>
      </c>
      <c r="C76" s="61">
        <v>74370</v>
      </c>
      <c r="D76" s="61">
        <v>74370</v>
      </c>
      <c r="E76" s="13">
        <f>D76/C76*100</f>
        <v>100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82" customFormat="1" ht="135" customHeight="1">
      <c r="A77" s="63" t="s">
        <v>126</v>
      </c>
      <c r="B77" s="83" t="s">
        <v>124</v>
      </c>
      <c r="C77" s="61">
        <v>7497316</v>
      </c>
      <c r="D77" s="61">
        <v>7497315.6</v>
      </c>
      <c r="E77" s="13">
        <f>D77/C77*100</f>
        <v>99.99999466475735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85" customFormat="1" ht="152.25" customHeight="1">
      <c r="A78" s="68" t="s">
        <v>142</v>
      </c>
      <c r="B78" s="83" t="s">
        <v>143</v>
      </c>
      <c r="C78" s="61">
        <v>39060</v>
      </c>
      <c r="D78" s="61">
        <v>39060</v>
      </c>
      <c r="E78" s="13">
        <f>D78/C78*100</f>
        <v>100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85" customFormat="1" ht="123.75" customHeight="1">
      <c r="A79" s="86" t="s">
        <v>144</v>
      </c>
      <c r="B79" s="87" t="s">
        <v>146</v>
      </c>
      <c r="C79" s="88">
        <f>C80</f>
        <v>0</v>
      </c>
      <c r="D79" s="88">
        <f>D80</f>
        <v>-4311.2</v>
      </c>
      <c r="E79" s="89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79" customFormat="1" ht="111.75" customHeight="1">
      <c r="A80" s="68" t="s">
        <v>125</v>
      </c>
      <c r="B80" s="81" t="s">
        <v>147</v>
      </c>
      <c r="C80" s="61">
        <v>0</v>
      </c>
      <c r="D80" s="61">
        <v>-4311.2</v>
      </c>
      <c r="E80" s="13"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4.25">
      <c r="A81" s="93" t="s">
        <v>64</v>
      </c>
      <c r="B81" s="94"/>
      <c r="C81" s="53">
        <f>C8+C48</f>
        <v>31944396</v>
      </c>
      <c r="D81" s="53">
        <f>D8+D48</f>
        <v>31956727.88</v>
      </c>
      <c r="E81" s="13">
        <f>D81/C81*100</f>
        <v>100.03860420463107</v>
      </c>
      <c r="F81" s="27"/>
      <c r="G81" s="27"/>
      <c r="H81" s="27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4.25">
      <c r="A82" s="96"/>
      <c r="B82" s="96"/>
      <c r="C82" s="96"/>
      <c r="D82" s="37"/>
      <c r="E82" s="3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4.25">
      <c r="A83" s="38"/>
      <c r="B83" s="38"/>
      <c r="C83" s="38"/>
      <c r="D83" s="38"/>
      <c r="E83" s="38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4.25">
      <c r="A84" s="38" t="s">
        <v>145</v>
      </c>
      <c r="B84" s="38"/>
      <c r="C84" s="38" t="s">
        <v>14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4.25">
      <c r="A85" s="38" t="s">
        <v>148</v>
      </c>
      <c r="B85" s="38"/>
      <c r="C85" s="38"/>
      <c r="D85" s="38"/>
      <c r="E85" s="38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4.25">
      <c r="A86" s="97" t="s">
        <v>149</v>
      </c>
      <c r="B86" s="97"/>
      <c r="C86" s="97"/>
      <c r="D86" s="95" t="s">
        <v>65</v>
      </c>
      <c r="E86" s="9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8" ht="15.75">
      <c r="A87" s="90"/>
      <c r="B87" s="90"/>
      <c r="C87" s="90"/>
      <c r="D87" s="1"/>
      <c r="E87" s="1"/>
      <c r="F87" s="2"/>
      <c r="G87" s="2"/>
      <c r="H87" s="2"/>
    </row>
    <row r="88" spans="1:8" ht="15.75">
      <c r="A88" s="90"/>
      <c r="B88" s="90"/>
      <c r="C88" s="90"/>
      <c r="D88" s="1"/>
      <c r="E88" s="1"/>
      <c r="F88" s="2"/>
      <c r="G88" s="2"/>
      <c r="H88" s="2"/>
    </row>
    <row r="89" spans="1:8" ht="18">
      <c r="A89" s="90"/>
      <c r="B89" s="90"/>
      <c r="C89" s="90"/>
      <c r="D89" s="39"/>
      <c r="E89" s="39"/>
      <c r="F89" s="2"/>
      <c r="G89" s="2"/>
      <c r="H89" s="2"/>
    </row>
    <row r="90" spans="1:8" ht="18">
      <c r="A90" s="39"/>
      <c r="B90" s="39"/>
      <c r="C90" s="39"/>
      <c r="D90" s="39"/>
      <c r="E90" s="39"/>
      <c r="F90" s="2"/>
      <c r="G90" s="2"/>
      <c r="H90" s="2"/>
    </row>
    <row r="91" spans="1:8" ht="18">
      <c r="A91" s="39"/>
      <c r="B91" s="40"/>
      <c r="C91" s="41"/>
      <c r="D91" s="41"/>
      <c r="E91" s="41"/>
      <c r="F91" s="2"/>
      <c r="G91" s="2"/>
      <c r="H91" s="2"/>
    </row>
    <row r="92" spans="6:8" ht="15.75">
      <c r="F92" s="2"/>
      <c r="G92" s="2"/>
      <c r="H92" s="2"/>
    </row>
    <row r="93" spans="6:8" ht="15.75">
      <c r="F93" s="2"/>
      <c r="G93" s="2"/>
      <c r="H93" s="2"/>
    </row>
    <row r="94" spans="6:8" ht="15.75">
      <c r="F94" s="2"/>
      <c r="G94" s="2"/>
      <c r="H94" s="2"/>
    </row>
    <row r="95" spans="6:8" ht="15.75">
      <c r="F95" s="42"/>
      <c r="G95" s="42"/>
      <c r="H95" s="42"/>
    </row>
    <row r="96" spans="6:8" ht="15.75">
      <c r="F96" s="2"/>
      <c r="G96" s="2"/>
      <c r="H96" s="2"/>
    </row>
    <row r="97" spans="6:8" ht="15.75">
      <c r="F97" s="42"/>
      <c r="G97" s="42"/>
      <c r="H97" s="42"/>
    </row>
    <row r="98" spans="6:8" ht="15.75">
      <c r="F98" s="2"/>
      <c r="G98" s="2"/>
      <c r="H98" s="2"/>
    </row>
    <row r="99" spans="6:8" ht="15.75">
      <c r="F99" s="42"/>
      <c r="G99" s="42"/>
      <c r="H99" s="42"/>
    </row>
    <row r="100" spans="6:8" ht="15.75">
      <c r="F100" s="42"/>
      <c r="G100" s="42"/>
      <c r="H100" s="42"/>
    </row>
    <row r="101" spans="6:8" ht="15.75">
      <c r="F101" s="2"/>
      <c r="G101" s="2"/>
      <c r="H101" s="2"/>
    </row>
    <row r="102" spans="6:8" ht="15.75">
      <c r="F102" s="43"/>
      <c r="G102" s="43"/>
      <c r="H102" s="43"/>
    </row>
    <row r="103" spans="6:8" ht="15.75">
      <c r="F103" s="44"/>
      <c r="G103" s="44"/>
      <c r="H103" s="44"/>
    </row>
    <row r="104" spans="6:8" ht="15.75">
      <c r="F104" s="44"/>
      <c r="G104" s="44"/>
      <c r="H104" s="44"/>
    </row>
    <row r="105" spans="6:8" ht="15.75">
      <c r="F105" s="2"/>
      <c r="G105" s="2"/>
      <c r="H105" s="2"/>
    </row>
    <row r="106" spans="6:8" ht="15.75">
      <c r="F106" s="2"/>
      <c r="G106" s="45"/>
      <c r="H106" s="2"/>
    </row>
    <row r="107" spans="6:8" ht="15.75">
      <c r="F107" s="46"/>
      <c r="G107" s="46"/>
      <c r="H107" s="46"/>
    </row>
    <row r="108" spans="6:8" ht="15.75">
      <c r="F108" s="2"/>
      <c r="G108" s="2"/>
      <c r="H108" s="2"/>
    </row>
    <row r="109" spans="6:8" ht="15.75">
      <c r="F109" s="47"/>
      <c r="G109" s="47"/>
      <c r="H109" s="47"/>
    </row>
    <row r="110" spans="6:8" ht="15.75">
      <c r="F110" s="43"/>
      <c r="G110" s="43"/>
      <c r="H110" s="43"/>
    </row>
    <row r="111" spans="6:8" ht="15.75">
      <c r="F111" s="43"/>
      <c r="G111" s="43"/>
      <c r="H111" s="43"/>
    </row>
    <row r="112" spans="6:8" ht="15.75">
      <c r="F112" s="43"/>
      <c r="G112" s="43"/>
      <c r="H112" s="43"/>
    </row>
    <row r="113" spans="6:8" ht="15.75">
      <c r="F113" s="43"/>
      <c r="G113" s="43"/>
      <c r="H113" s="43"/>
    </row>
    <row r="114" spans="6:8" ht="15.75">
      <c r="F114" s="2"/>
      <c r="G114" s="2"/>
      <c r="H114" s="2"/>
    </row>
    <row r="115" spans="6:8" ht="15.75">
      <c r="F115" s="2"/>
      <c r="G115" s="2"/>
      <c r="H115" s="2"/>
    </row>
    <row r="116" spans="6:8" ht="15.75">
      <c r="F116" s="2"/>
      <c r="G116" s="2"/>
      <c r="H116" s="2"/>
    </row>
    <row r="117" spans="6:8" ht="15.75">
      <c r="F117" s="2"/>
      <c r="G117" s="2"/>
      <c r="H117" s="2"/>
    </row>
    <row r="118" spans="6:8" ht="15.75">
      <c r="F118" s="2"/>
      <c r="G118" s="2"/>
      <c r="H118" s="2"/>
    </row>
    <row r="119" spans="6:8" ht="15.75">
      <c r="F119" s="2"/>
      <c r="G119" s="2"/>
      <c r="H119" s="2"/>
    </row>
    <row r="120" spans="6:8" ht="15.75">
      <c r="F120" s="46"/>
      <c r="G120" s="46"/>
      <c r="H120" s="46"/>
    </row>
    <row r="121" spans="6:8" ht="15.75">
      <c r="F121" s="2"/>
      <c r="G121" s="2"/>
      <c r="H121" s="2"/>
    </row>
    <row r="122" spans="1:8" ht="13.5">
      <c r="A122" s="90"/>
      <c r="B122" s="90"/>
      <c r="C122" s="90"/>
      <c r="D122" s="48"/>
      <c r="E122" s="48"/>
      <c r="F122" s="49"/>
      <c r="G122" s="49"/>
      <c r="H122" s="49"/>
    </row>
    <row r="123" spans="1:8" ht="15.75">
      <c r="A123" s="40"/>
      <c r="B123" s="40"/>
      <c r="C123" s="40"/>
      <c r="D123" s="40"/>
      <c r="E123" s="40"/>
      <c r="F123" s="2"/>
      <c r="G123" s="2"/>
      <c r="H123" s="2"/>
    </row>
    <row r="124" spans="1:8" ht="15.75">
      <c r="A124" s="40"/>
      <c r="B124" s="40"/>
      <c r="C124" s="40"/>
      <c r="D124" s="40"/>
      <c r="E124" s="40"/>
      <c r="F124" s="2"/>
      <c r="G124" s="2"/>
      <c r="H124" s="2"/>
    </row>
    <row r="125" spans="1:8" ht="15.75">
      <c r="A125" s="40"/>
      <c r="B125" s="40"/>
      <c r="C125" s="40"/>
      <c r="D125" s="40"/>
      <c r="E125" s="40"/>
      <c r="F125" s="2"/>
      <c r="G125" s="2"/>
      <c r="H125" s="2"/>
    </row>
    <row r="126" spans="1:8" ht="15.75">
      <c r="A126" s="40"/>
      <c r="B126" s="40"/>
      <c r="C126" s="40"/>
      <c r="D126" s="40"/>
      <c r="E126" s="40"/>
      <c r="F126" s="2"/>
      <c r="G126" s="2"/>
      <c r="H126" s="2"/>
    </row>
    <row r="127" spans="1:8" ht="15.75">
      <c r="A127" s="40"/>
      <c r="B127" s="40"/>
      <c r="C127" s="40"/>
      <c r="D127" s="40"/>
      <c r="E127" s="40"/>
      <c r="F127" s="2"/>
      <c r="G127" s="2"/>
      <c r="H127" s="2"/>
    </row>
    <row r="128" spans="1:8" ht="15.75">
      <c r="A128" s="90"/>
      <c r="B128" s="90"/>
      <c r="C128" s="90"/>
      <c r="D128" s="1"/>
      <c r="E128" s="1"/>
      <c r="F128" s="2"/>
      <c r="G128" s="2"/>
      <c r="H128" s="2"/>
    </row>
    <row r="129" spans="1:8" ht="15.75">
      <c r="A129" s="90"/>
      <c r="B129" s="90"/>
      <c r="C129" s="90"/>
      <c r="D129" s="1"/>
      <c r="E129" s="1"/>
      <c r="F129" s="2"/>
      <c r="G129" s="2"/>
      <c r="H129" s="2"/>
    </row>
    <row r="130" spans="1:8" ht="15.75">
      <c r="A130" s="90"/>
      <c r="B130" s="90"/>
      <c r="C130" s="90"/>
      <c r="D130" s="1"/>
      <c r="E130" s="1"/>
      <c r="F130" s="2"/>
      <c r="G130" s="2"/>
      <c r="H130" s="2"/>
    </row>
    <row r="131" spans="1:8" ht="18">
      <c r="A131" s="90"/>
      <c r="B131" s="90"/>
      <c r="C131" s="90"/>
      <c r="D131" s="39"/>
      <c r="E131" s="39"/>
      <c r="F131" s="2"/>
      <c r="G131" s="2"/>
      <c r="H131" s="2"/>
    </row>
    <row r="132" spans="1:8" ht="18">
      <c r="A132" s="39"/>
      <c r="B132" s="39"/>
      <c r="C132" s="39"/>
      <c r="D132" s="39"/>
      <c r="E132" s="39"/>
      <c r="F132" s="2"/>
      <c r="G132" s="2"/>
      <c r="H132" s="2"/>
    </row>
    <row r="133" spans="1:8" ht="18">
      <c r="A133" s="39"/>
      <c r="B133" s="40"/>
      <c r="C133" s="41"/>
      <c r="D133" s="41"/>
      <c r="E133" s="41"/>
      <c r="F133" s="2"/>
      <c r="G133" s="2"/>
      <c r="H133" s="2"/>
    </row>
    <row r="134" spans="6:8" ht="15.75">
      <c r="F134" s="2"/>
      <c r="G134" s="2"/>
      <c r="H134" s="2"/>
    </row>
    <row r="135" spans="6:8" ht="15.75">
      <c r="F135" s="2"/>
      <c r="G135" s="2"/>
      <c r="H135" s="2"/>
    </row>
    <row r="136" spans="6:8" ht="15.75">
      <c r="F136" s="2"/>
      <c r="G136" s="2"/>
      <c r="H136" s="2"/>
    </row>
    <row r="137" spans="6:8" ht="15.75">
      <c r="F137" s="42"/>
      <c r="G137" s="42"/>
      <c r="H137" s="42"/>
    </row>
    <row r="138" spans="6:8" ht="15.75">
      <c r="F138" s="2"/>
      <c r="G138" s="2"/>
      <c r="H138" s="2"/>
    </row>
    <row r="139" spans="6:8" ht="15.75">
      <c r="F139" s="42"/>
      <c r="G139" s="42"/>
      <c r="H139" s="42"/>
    </row>
    <row r="140" spans="6:8" ht="15.75">
      <c r="F140" s="2"/>
      <c r="G140" s="2"/>
      <c r="H140" s="2"/>
    </row>
    <row r="141" spans="6:8" ht="15.75">
      <c r="F141" s="42"/>
      <c r="G141" s="42"/>
      <c r="H141" s="42"/>
    </row>
    <row r="142" spans="6:8" ht="15.75">
      <c r="F142" s="42"/>
      <c r="G142" s="42"/>
      <c r="H142" s="42"/>
    </row>
    <row r="143" spans="6:8" ht="15.75">
      <c r="F143" s="2"/>
      <c r="G143" s="2"/>
      <c r="H143" s="2"/>
    </row>
    <row r="144" spans="6:8" ht="15.75">
      <c r="F144" s="43"/>
      <c r="G144" s="43"/>
      <c r="H144" s="43"/>
    </row>
  </sheetData>
  <sheetProtection/>
  <mergeCells count="17">
    <mergeCell ref="A122:C122"/>
    <mergeCell ref="A128:C128"/>
    <mergeCell ref="A129:C129"/>
    <mergeCell ref="A130:C130"/>
    <mergeCell ref="A131:C131"/>
    <mergeCell ref="A82:C82"/>
    <mergeCell ref="A86:C86"/>
    <mergeCell ref="A87:C87"/>
    <mergeCell ref="A88:C88"/>
    <mergeCell ref="A89:C89"/>
    <mergeCell ref="A1:C1"/>
    <mergeCell ref="A2:C2"/>
    <mergeCell ref="A3:C3"/>
    <mergeCell ref="A4:C4"/>
    <mergeCell ref="D4:E4"/>
    <mergeCell ref="A81:B81"/>
    <mergeCell ref="D86:E86"/>
  </mergeCells>
  <printOptions/>
  <pageMargins left="0" right="0" top="0.39370078740157505" bottom="0.39370078740157505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2023-02-09T11:13:49Z</cp:lastPrinted>
  <dcterms:created xsi:type="dcterms:W3CDTF">2007-05-15T11:09:07Z</dcterms:created>
  <dcterms:modified xsi:type="dcterms:W3CDTF">2023-03-02T12:00:12Z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