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<sst xmlns="http://schemas.openxmlformats.org/spreadsheetml/2006/main" count="350" uniqueCount="230">
  <si>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</si>
  <si>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</si>
  <si>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</si>
  <si>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</si>
  <si>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Жилищное хозяйство</t>
  </si>
  <si>
    <t>0501</t>
  </si>
  <si>
    <t>0102</t>
  </si>
  <si>
    <t>0104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</si>
  <si>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</si>
  <si>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</si>
  <si>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</si>
  <si>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</si>
  <si>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Мобилизационная и вневойсковая подготовка</t>
  </si>
  <si>
    <t>0203</t>
  </si>
  <si>
    <t>Наименование</t>
  </si>
  <si>
    <t>Главный расп., расп.</t>
  </si>
  <si>
    <t>Функ. кл.</t>
  </si>
  <si>
    <t>Целев. ст.</t>
  </si>
  <si>
    <t>Вид. расх.</t>
  </si>
  <si>
    <t>Социальное обеспечение населения</t>
  </si>
  <si>
    <t>1003</t>
  </si>
  <si>
    <t>Молодежная политика и оздоровление детей</t>
  </si>
  <si>
    <t>0707</t>
  </si>
  <si>
    <t>0801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</si>
  <si>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</si>
  <si>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</si>
  <si>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</si>
  <si>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юридическим лицам</t>
  </si>
  <si>
    <t>006</t>
  </si>
  <si>
    <t>Прочие расходы</t>
  </si>
  <si>
    <t>013</t>
  </si>
  <si>
    <t>Межбюджетные трансферты</t>
  </si>
  <si>
    <t>521 00 00</t>
  </si>
  <si>
    <t>092 00 00</t>
  </si>
  <si>
    <t>002 00 00</t>
  </si>
  <si>
    <t>Центральный аппарат</t>
  </si>
  <si>
    <t>002 04 00</t>
  </si>
  <si>
    <t>Руководство 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</si>
  <si>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Руководство и управление в сфере установленных функций </t>
  </si>
  <si>
    <t>001 00 00</t>
  </si>
  <si>
    <t>На решение вопросов местного значения</t>
  </si>
  <si>
    <t>На осуществление государственных полномочий</t>
  </si>
  <si>
    <t>Всего</t>
  </si>
  <si>
    <t>Выполнение других обязательств государства</t>
  </si>
  <si>
    <t>092 03 00</t>
  </si>
  <si>
    <t xml:space="preserve">Реализация государственных функций, связанных с общегосударственным управлением </t>
  </si>
  <si>
    <t>450 00 00</t>
  </si>
  <si>
    <t>Осуществление первичного воинского учета на территориях, где отсутствуют военные комиссариаты</t>
  </si>
  <si>
    <t>001 36 00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</si>
  <si>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</si>
  <si>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</si>
  <si>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</si>
  <si>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</si>
  <si>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природного и техногенного характера</t>
  </si>
  <si>
    <t>218 01 00</t>
  </si>
  <si>
    <t>Функционирование 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</si>
  <si>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</si>
  <si>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</si>
  <si>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</si>
  <si>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</si>
  <si>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</si>
  <si>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Топливно-энергетический комплекс</t>
  </si>
  <si>
    <t>0402</t>
  </si>
  <si>
    <t>Вопросы топливно-энергетического комплекса</t>
  </si>
  <si>
    <t>248 83 00</t>
  </si>
  <si>
    <t>Государственная поддержка отдельных отраслей промышленности и топливно-энергетического комплекса</t>
  </si>
  <si>
    <t>248 00 00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</si>
  <si>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</si>
  <si>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</si>
  <si>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</si>
  <si>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</si>
  <si>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</si>
  <si>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</si>
  <si>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</si>
  <si>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</si>
  <si>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</si>
  <si>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</si>
  <si>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</si>
  <si>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</si>
  <si>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</si>
  <si>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Культура</t>
  </si>
  <si>
    <t>Мероприятия в сфере культуры, кинематографии и средств массовой информации</t>
  </si>
  <si>
    <t>Мероприятия в сфере культуры</t>
  </si>
  <si>
    <t>024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</si>
  <si>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</si>
  <si>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</si>
  <si>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спорта, физической культуры,  туризма</t>
  </si>
  <si>
    <t>Реализация государственных функций в области социальной политики</t>
  </si>
  <si>
    <t>514 00 00</t>
  </si>
  <si>
    <t>514 01 00</t>
  </si>
  <si>
    <t>Иные межбюджетные трансферты</t>
  </si>
  <si>
    <t>Межбюджтные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</si>
  <si>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</si>
  <si>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ИТОГО</t>
  </si>
  <si>
    <t>к решению Муниципального Совета</t>
  </si>
  <si>
    <t>Обеспечение пожарной безопасности</t>
  </si>
  <si>
    <t>0310</t>
  </si>
  <si>
    <t>Воинские формироавния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</si>
  <si>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</si>
  <si>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</t>
  </si>
  <si>
    <t>202 67 00</t>
  </si>
  <si>
    <t>Пречистенского сельского поселения</t>
  </si>
  <si>
    <t>Резервные фонды</t>
  </si>
  <si>
    <t>070 00 00</t>
  </si>
  <si>
    <t>Резервные фонды местных администраций</t>
  </si>
  <si>
    <t>070 05 00</t>
  </si>
  <si>
    <t xml:space="preserve"> 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</si>
  <si>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</si>
  <si>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</si>
  <si>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</si>
  <si>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</si>
  <si>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</si>
  <si>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</si>
  <si>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10 01</t>
  </si>
  <si>
    <t>491 00 00</t>
  </si>
  <si>
    <t>491 01 00</t>
  </si>
  <si>
    <t>005</t>
  </si>
  <si>
    <t>Ярославской области</t>
  </si>
  <si>
    <t>0920300</t>
  </si>
  <si>
    <t>Реализация государственных функций, связанных с общегосударственным управлением</t>
  </si>
  <si>
    <t>Администрация Пречистенского сельского поселения Ярославской области</t>
  </si>
  <si>
    <t>837</t>
  </si>
  <si>
    <t>Глава Пречистенского сельского поселения Ярославской области                                                                    А.К. Сорокин</t>
  </si>
  <si>
    <t>512 97 00</t>
  </si>
  <si>
    <t>521 06 00</t>
  </si>
  <si>
    <t>522 53 00</t>
  </si>
  <si>
    <t>Областная целевая программа "Чистая вода Ярославской области"</t>
  </si>
  <si>
    <t>522 00 00</t>
  </si>
  <si>
    <t>Региональные целевые программы</t>
  </si>
  <si>
    <t>1102</t>
  </si>
  <si>
    <t>Массовый спорт</t>
  </si>
  <si>
    <t>Прочие межбюджетные трансферты общего характера</t>
  </si>
  <si>
    <t>1403</t>
  </si>
  <si>
    <t>01 11</t>
  </si>
  <si>
    <t>01 13</t>
  </si>
  <si>
    <t>08 01</t>
  </si>
  <si>
    <t>Коммунальное хозяйство</t>
  </si>
  <si>
    <t>05 02</t>
  </si>
  <si>
    <t xml:space="preserve">Ведомственная структура расходов  бюджета Пречистенского сельского поселения Ярославской области на 2012 год </t>
  </si>
  <si>
    <t>121</t>
  </si>
  <si>
    <t>Фонд оплаты труда и страховые взносы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</si>
  <si>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</si>
  <si>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</si>
  <si>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</si>
  <si>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государственных (муниципальных) нужд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</si>
  <si>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</si>
  <si>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</si>
  <si>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</si>
  <si>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обязательных платежей</t>
  </si>
  <si>
    <t>540</t>
  </si>
  <si>
    <t>243</t>
  </si>
  <si>
    <t>Закупка товаров, работ, услуг в целях капитального ремонта государственного (муниципального) имущества</t>
  </si>
  <si>
    <t>0409</t>
  </si>
  <si>
    <t>323</t>
  </si>
  <si>
    <t>Приобретение товаров, работ, услуг в пользу граждан</t>
  </si>
  <si>
    <t>795 00 00</t>
  </si>
  <si>
    <t>312</t>
  </si>
  <si>
    <t>Пенсии, выплачиваемые организациями сектора государственного управления</t>
  </si>
  <si>
    <t>Мероприятия в области социальной политики</t>
  </si>
  <si>
    <t>Дорожное хозяйство</t>
  </si>
  <si>
    <t>315 00 00</t>
  </si>
  <si>
    <t>870</t>
  </si>
  <si>
    <t>Резервные средства</t>
  </si>
  <si>
    <t>Дорожное хозяйство (дорожные фонды)</t>
  </si>
  <si>
    <t>322</t>
  </si>
  <si>
    <t>Субсидии гражданам на приобретение жилья</t>
  </si>
  <si>
    <t>Целевые программы муниципальных образований</t>
  </si>
  <si>
    <t>795 37 00</t>
  </si>
  <si>
    <t>Муниципальные целевые программы Пречистенского сельского поселения</t>
  </si>
  <si>
    <t>795 37 01</t>
  </si>
  <si>
    <t xml:space="preserve">Муниципальная целевая программа «Социальная политика Пречистенского cельского поселения Ярославской области на 2011-2013 годы»
</t>
  </si>
  <si>
    <t>315 02 00</t>
  </si>
  <si>
    <t>Поддержка дорожного хозяйства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</si>
  <si>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</si>
  <si>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</si>
  <si>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2012 год (руб.)</t>
  </si>
  <si>
    <t>Областная целевая программа "Развитие агропромышленного комплекса и сельских территорий Ярославской области" на 2010-2014 годы</t>
  </si>
  <si>
    <t>522 57 06</t>
  </si>
  <si>
    <t>522 60 03</t>
  </si>
  <si>
    <t>Государственная поддержка граждан, проживающих на территории Ярославской области в сфере ипотечного кредитования</t>
  </si>
  <si>
    <t>Содействие развитию жилищного строительства</t>
  </si>
  <si>
    <t>098 00 00</t>
  </si>
  <si>
    <t>Субсидии в виде имущественного взноса в Федеральный Фонд содействия развитию жилищного строительства</t>
  </si>
  <si>
    <t>098 01 00</t>
  </si>
  <si>
    <t>098 01 01</t>
  </si>
  <si>
    <t>Обеспечение мероприятий по капитальному ремонту многоквартирных  домов за счет средств,поступивших от государственной корпорации Фонд содействия реформированию жилищно-коммунального хозяйства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</si>
  <si>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</si>
  <si>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товаров,работ,услуг</t>
  </si>
  <si>
    <t>Обеспечение мероприятий по капитальному ремонту многоквартирных домов за счет средств бюджетов</t>
  </si>
  <si>
    <t xml:space="preserve">098 02 01 </t>
  </si>
  <si>
    <t>Мероприятия в области жилищного хозяйства</t>
  </si>
  <si>
    <t>350 03 00</t>
  </si>
  <si>
    <t>Прочие расходы по содержанию жилищного фонда</t>
  </si>
  <si>
    <t>350 03 04</t>
  </si>
  <si>
    <t>522 53 01</t>
  </si>
  <si>
    <t>Субсидия на реализацию областной целевой программы "Чистая вода Ярославской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</si>
  <si>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</si>
  <si>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098 01 04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</si>
  <si>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</si>
  <si>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</si>
  <si>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бюджетов</t>
  </si>
  <si>
    <t>098 02 04</t>
  </si>
  <si>
    <t>1001102</t>
  </si>
  <si>
    <t>1001122</t>
  </si>
  <si>
    <t>1001100</t>
  </si>
  <si>
    <t>Областная целевая программа "Развитие агропромышленного комплекса и сельских территорий Ярославской области" в части софинансирования мероприятий федеральной целевой программы "Социальное развитие села до 2012 года"</t>
  </si>
  <si>
    <t>Субсидия на проведение мероприятий по улучшению жилищных условий граждан Российской Федерации, проживающих в сельской местности в части федеральных средств</t>
  </si>
  <si>
    <t>Субсидия на проведение мероприятий по улучшению жилищных условий граждан Российской Федерации, проживающих в сельской местности в части  областных средств</t>
  </si>
  <si>
    <t>100 00 00</t>
  </si>
  <si>
    <t>Федеральные целевые программы</t>
  </si>
  <si>
    <t>Региональная программа "Развитие водоснабжения, водоотведения и очистки сточных вод Ярославской области"</t>
  </si>
  <si>
    <t>100 93 00</t>
  </si>
  <si>
    <t>Реализация мероприятий по строительству и реконструкции объектов водоснабжения и водоотведения</t>
  </si>
  <si>
    <t>100 93 01</t>
  </si>
  <si>
    <t>100 88 00</t>
  </si>
  <si>
    <t>Федерральная целевая программа "Жилище" на 2011-2015 годы</t>
  </si>
  <si>
    <t>100 88 20</t>
  </si>
  <si>
    <t>Подпрограмма "Обеспечение жильем молодых семей"</t>
  </si>
  <si>
    <t>100 88 21</t>
  </si>
  <si>
    <t>Субсидия на реализацию подпрограммы "Обеспечение жильем молодых семей" Федеральной целевой программы "Жилище"</t>
  </si>
  <si>
    <t>100 88 22</t>
  </si>
  <si>
    <t>Субсидия на реализацию подпрограммы "Государственная поддержка молодых семей Ярославской области в приобретении (строительстве) жилья"</t>
  </si>
  <si>
    <t xml:space="preserve">Муниципальная целевая программа «Бюджетная поддержка молодых семей Пречистенского cельского поселения  в приобретении (строительстве) жилья на 2012-2014 годы»
</t>
  </si>
  <si>
    <t>795 37 02</t>
  </si>
  <si>
    <t>441</t>
  </si>
  <si>
    <t>Бюджетные инвестиции на приобретение объектов недвижимого имущества казенным учреждениям</t>
  </si>
  <si>
    <t>Муниципальная адресная программа "По переселению граждан из аварийного жилищного фонда на 2012 год с учетом необходимости развития малоэтажного жилищного строительства в Пречистенском сельском поселении Ярославской области"</t>
  </si>
  <si>
    <t>795 37 03</t>
  </si>
  <si>
    <t>Приложение № 3</t>
  </si>
  <si>
    <t xml:space="preserve">от 24.12.2012 года №31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</si>
</sst>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3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"/>
      <family val="1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"/>
      <family val="1"/>
    </font>
    <font>
      <b/>
      <i/>
      <sz val="12"/>
      <name val="Times New Roman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sz val="10"/>
      <name val="Arial"/>
      <family val="2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68" fontId="1" fillId="0" borderId="10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168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68" fontId="5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168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3" fontId="15" fillId="0" borderId="10" xfId="0" applyNumberFormat="1" applyFont="1" applyFill="1" applyBorder="1" applyAlignment="1">
      <alignment horizontal="right"/>
    </xf>
    <xf numFmtId="169" fontId="1" fillId="0" borderId="10" xfId="0" applyNumberFormat="1" applyFont="1" applyFill="1" applyBorder="1" applyAlignment="1">
      <alignment horizontal="right"/>
    </xf>
    <xf numFmtId="169" fontId="1" fillId="0" borderId="10" xfId="0" applyNumberFormat="1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5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="90" zoomScaleNormal="90" zoomScaleSheetLayoutView="90" zoomScalePageLayoutView="0" workbookViewId="0" topLeftCell="A1">
      <pane xSplit="5" ySplit="10" topLeftCell="F16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H184"/>
    </sheetView>
  </sheetViews>
  <sheetFormatPr defaultColWidth="9.00390625" defaultRowHeight="12.75"/>
  <cols>
    <col min="1" max="1" width="51.75390625" style="2" customWidth="1"/>
    <col min="2" max="2" width="5.75390625" style="3" customWidth="1"/>
    <col min="3" max="3" width="7.75390625" style="3" customWidth="1"/>
    <col min="4" max="4" width="11.00390625" style="3" customWidth="1"/>
    <col min="5" max="5" width="6.375" style="3" customWidth="1"/>
    <col min="6" max="6" width="14.875" style="3" customWidth="1"/>
    <col min="7" max="7" width="14.125" style="3" customWidth="1"/>
    <col min="8" max="8" width="13.375" style="1" bestFit="1" customWidth="1"/>
    <col min="9" max="16384" width="9.125" style="1" customWidth="1"/>
  </cols>
  <sheetData>
    <row r="1" spans="1:8" ht="15.75">
      <c r="A1" s="59" t="s">
        <v>228</v>
      </c>
      <c r="B1" s="59"/>
      <c r="C1" s="59"/>
      <c r="D1" s="59"/>
      <c r="E1" s="59"/>
      <c r="F1" s="59"/>
      <c r="G1" s="59"/>
      <c r="H1" s="59"/>
    </row>
    <row r="2" spans="1:8" ht="15.75">
      <c r="A2" s="59" t="s">
        <v>94</v>
      </c>
      <c r="B2" s="59"/>
      <c r="C2" s="59"/>
      <c r="D2" s="59"/>
      <c r="E2" s="59"/>
      <c r="F2" s="59"/>
      <c r="G2" s="59"/>
      <c r="H2" s="59"/>
    </row>
    <row r="3" spans="1:8" ht="15.75">
      <c r="A3" s="68" t="s">
        <v>101</v>
      </c>
      <c r="B3" s="68"/>
      <c r="C3" s="68"/>
      <c r="D3" s="68"/>
      <c r="E3" s="68"/>
      <c r="F3" s="68"/>
      <c r="G3" s="68"/>
      <c r="H3" s="68"/>
    </row>
    <row r="4" spans="1:8" ht="15.75">
      <c r="A4" s="68" t="s">
        <v>117</v>
      </c>
      <c r="B4" s="68"/>
      <c r="C4" s="68"/>
      <c r="D4" s="68"/>
      <c r="E4" s="68"/>
      <c r="F4" s="68"/>
      <c r="G4" s="68"/>
      <c r="H4" s="68"/>
    </row>
    <row r="5" spans="1:8" ht="15.75">
      <c r="A5" s="59" t="s">
        <v>229</v>
      </c>
      <c r="B5" s="59"/>
      <c r="C5" s="59"/>
      <c r="D5" s="59"/>
      <c r="E5" s="59"/>
      <c r="F5" s="59"/>
      <c r="G5" s="59"/>
      <c r="H5" s="59"/>
    </row>
    <row r="7" spans="1:8" ht="41.25" customHeight="1">
      <c r="A7" s="60" t="s">
        <v>138</v>
      </c>
      <c r="B7" s="60"/>
      <c r="C7" s="60"/>
      <c r="D7" s="60"/>
      <c r="E7" s="60"/>
      <c r="F7" s="60"/>
      <c r="G7" s="60"/>
      <c r="H7" s="60"/>
    </row>
    <row r="9" spans="1:8" ht="15.75">
      <c r="A9" s="69" t="s">
        <v>14</v>
      </c>
      <c r="B9" s="63" t="s">
        <v>15</v>
      </c>
      <c r="C9" s="63" t="s">
        <v>16</v>
      </c>
      <c r="D9" s="63" t="s">
        <v>17</v>
      </c>
      <c r="E9" s="63" t="s">
        <v>18</v>
      </c>
      <c r="F9" s="65" t="s">
        <v>175</v>
      </c>
      <c r="G9" s="66"/>
      <c r="H9" s="67"/>
    </row>
    <row r="10" spans="1:8" s="4" customFormat="1" ht="63.75" customHeight="1">
      <c r="A10" s="70"/>
      <c r="B10" s="64"/>
      <c r="C10" s="64"/>
      <c r="D10" s="64"/>
      <c r="E10" s="64"/>
      <c r="F10" s="19" t="s">
        <v>40</v>
      </c>
      <c r="G10" s="19" t="s">
        <v>41</v>
      </c>
      <c r="H10" s="17" t="s">
        <v>42</v>
      </c>
    </row>
    <row r="11" spans="1:8" s="37" customFormat="1" ht="56.25">
      <c r="A11" s="34" t="s">
        <v>120</v>
      </c>
      <c r="B11" s="35" t="s">
        <v>121</v>
      </c>
      <c r="C11" s="35"/>
      <c r="D11" s="35"/>
      <c r="E11" s="35"/>
      <c r="F11" s="36"/>
      <c r="G11" s="36"/>
      <c r="H11" s="36"/>
    </row>
    <row r="12" spans="1:8" s="7" customFormat="1" ht="47.25">
      <c r="A12" s="18" t="s">
        <v>25</v>
      </c>
      <c r="B12" s="10"/>
      <c r="C12" s="10" t="s">
        <v>6</v>
      </c>
      <c r="D12" s="10"/>
      <c r="E12" s="10"/>
      <c r="F12" s="22">
        <f>F13</f>
        <v>807500</v>
      </c>
      <c r="G12" s="22"/>
      <c r="H12" s="22">
        <f aca="true" t="shared" si="0" ref="H12:H27">SUM(F12,G12)</f>
        <v>807500</v>
      </c>
    </row>
    <row r="13" spans="1:8" s="30" customFormat="1" ht="63">
      <c r="A13" s="15" t="s">
        <v>37</v>
      </c>
      <c r="B13" s="13"/>
      <c r="C13" s="13"/>
      <c r="D13" s="13" t="s">
        <v>34</v>
      </c>
      <c r="E13" s="13"/>
      <c r="F13" s="23">
        <f>F14</f>
        <v>807500</v>
      </c>
      <c r="G13" s="23"/>
      <c r="H13" s="23">
        <f t="shared" si="0"/>
        <v>807500</v>
      </c>
    </row>
    <row r="14" spans="1:8" s="30" customFormat="1" ht="15.75">
      <c r="A14" s="15" t="s">
        <v>8</v>
      </c>
      <c r="B14" s="13"/>
      <c r="C14" s="13"/>
      <c r="D14" s="13" t="s">
        <v>9</v>
      </c>
      <c r="E14" s="13"/>
      <c r="F14" s="23">
        <f>F15</f>
        <v>807500</v>
      </c>
      <c r="G14" s="23"/>
      <c r="H14" s="23">
        <f t="shared" si="0"/>
        <v>807500</v>
      </c>
    </row>
    <row r="15" spans="1:8" s="8" customFormat="1" ht="15.75" customHeight="1">
      <c r="A15" s="16" t="s">
        <v>140</v>
      </c>
      <c r="B15" s="12"/>
      <c r="C15" s="12"/>
      <c r="D15" s="12"/>
      <c r="E15" s="12" t="s">
        <v>139</v>
      </c>
      <c r="F15" s="24">
        <v>807500</v>
      </c>
      <c r="G15" s="24"/>
      <c r="H15" s="24">
        <f t="shared" si="0"/>
        <v>807500</v>
      </c>
    </row>
    <row r="16" spans="1:8" s="6" customFormat="1" ht="63">
      <c r="A16" s="18" t="s">
        <v>26</v>
      </c>
      <c r="B16" s="10"/>
      <c r="C16" s="10" t="s">
        <v>7</v>
      </c>
      <c r="D16" s="10"/>
      <c r="E16" s="10"/>
      <c r="F16" s="22">
        <f>F18+F25</f>
        <v>3729500</v>
      </c>
      <c r="G16" s="22"/>
      <c r="H16" s="22">
        <f t="shared" si="0"/>
        <v>3729500</v>
      </c>
    </row>
    <row r="17" spans="1:8" s="30" customFormat="1" ht="63">
      <c r="A17" s="15" t="s">
        <v>37</v>
      </c>
      <c r="B17" s="13"/>
      <c r="C17" s="13"/>
      <c r="D17" s="13" t="s">
        <v>34</v>
      </c>
      <c r="E17" s="13"/>
      <c r="F17" s="23">
        <f>F18</f>
        <v>3335500</v>
      </c>
      <c r="G17" s="23"/>
      <c r="H17" s="23">
        <f t="shared" si="0"/>
        <v>3335500</v>
      </c>
    </row>
    <row r="18" spans="1:8" s="30" customFormat="1" ht="15.75">
      <c r="A18" s="15" t="s">
        <v>35</v>
      </c>
      <c r="B18" s="13"/>
      <c r="C18" s="13"/>
      <c r="D18" s="13" t="s">
        <v>36</v>
      </c>
      <c r="E18" s="13"/>
      <c r="F18" s="23">
        <f>SUM(F19:F24)</f>
        <v>3335500</v>
      </c>
      <c r="G18" s="23"/>
      <c r="H18" s="23">
        <f t="shared" si="0"/>
        <v>3335500</v>
      </c>
    </row>
    <row r="19" spans="1:8" s="8" customFormat="1" ht="17.25" customHeight="1">
      <c r="A19" s="16" t="s">
        <v>140</v>
      </c>
      <c r="B19" s="12"/>
      <c r="C19" s="12"/>
      <c r="D19" s="12"/>
      <c r="E19" s="12" t="s">
        <v>139</v>
      </c>
      <c r="F19" s="24">
        <v>2657832</v>
      </c>
      <c r="G19" s="24"/>
      <c r="H19" s="24">
        <f t="shared" si="0"/>
        <v>2657832</v>
      </c>
    </row>
    <row r="20" spans="1:8" s="8" customFormat="1" ht="35.25" customHeight="1">
      <c r="A20" s="16" t="s">
        <v>142</v>
      </c>
      <c r="B20" s="12"/>
      <c r="C20" s="12"/>
      <c r="D20" s="12"/>
      <c r="E20" s="12" t="s">
        <v>141</v>
      </c>
      <c r="F20" s="24">
        <v>271044</v>
      </c>
      <c r="G20" s="24"/>
      <c r="H20" s="24">
        <f t="shared" si="0"/>
        <v>271044</v>
      </c>
    </row>
    <row r="21" spans="1:8" s="8" customFormat="1" ht="57" customHeight="1">
      <c r="A21" s="16" t="s">
        <v>151</v>
      </c>
      <c r="B21" s="16"/>
      <c r="C21" s="12"/>
      <c r="D21" s="12"/>
      <c r="E21" s="12" t="s">
        <v>150</v>
      </c>
      <c r="F21" s="24">
        <v>55465</v>
      </c>
      <c r="G21" s="24"/>
      <c r="H21" s="24">
        <f t="shared" si="0"/>
        <v>55465</v>
      </c>
    </row>
    <row r="22" spans="1:8" s="8" customFormat="1" ht="35.25" customHeight="1">
      <c r="A22" s="16" t="s">
        <v>144</v>
      </c>
      <c r="B22" s="12"/>
      <c r="C22" s="12"/>
      <c r="D22" s="12"/>
      <c r="E22" s="12" t="s">
        <v>143</v>
      </c>
      <c r="F22" s="24">
        <v>334159</v>
      </c>
      <c r="G22" s="24"/>
      <c r="H22" s="24">
        <f t="shared" si="0"/>
        <v>334159</v>
      </c>
    </row>
    <row r="23" spans="1:8" s="8" customFormat="1" ht="35.25" customHeight="1">
      <c r="A23" s="16" t="s">
        <v>146</v>
      </c>
      <c r="B23" s="12"/>
      <c r="C23" s="12"/>
      <c r="D23" s="12"/>
      <c r="E23" s="12" t="s">
        <v>145</v>
      </c>
      <c r="F23" s="24">
        <v>4000</v>
      </c>
      <c r="G23" s="24"/>
      <c r="H23" s="24">
        <f t="shared" si="0"/>
        <v>4000</v>
      </c>
    </row>
    <row r="24" spans="1:8" s="8" customFormat="1" ht="35.25" customHeight="1">
      <c r="A24" s="16" t="s">
        <v>148</v>
      </c>
      <c r="B24" s="12"/>
      <c r="C24" s="12"/>
      <c r="D24" s="12"/>
      <c r="E24" s="12" t="s">
        <v>147</v>
      </c>
      <c r="F24" s="24">
        <v>13000</v>
      </c>
      <c r="G24" s="24"/>
      <c r="H24" s="24">
        <f t="shared" si="0"/>
        <v>13000</v>
      </c>
    </row>
    <row r="25" spans="1:8" s="30" customFormat="1" ht="15.75">
      <c r="A25" s="15" t="s">
        <v>31</v>
      </c>
      <c r="B25" s="13"/>
      <c r="C25" s="13"/>
      <c r="D25" s="13" t="s">
        <v>32</v>
      </c>
      <c r="E25" s="13"/>
      <c r="F25" s="23">
        <f>F26</f>
        <v>394000</v>
      </c>
      <c r="G25" s="23"/>
      <c r="H25" s="23">
        <f t="shared" si="0"/>
        <v>394000</v>
      </c>
    </row>
    <row r="26" spans="1:8" s="30" customFormat="1" ht="110.25">
      <c r="A26" s="15" t="s">
        <v>91</v>
      </c>
      <c r="B26" s="13"/>
      <c r="C26" s="13"/>
      <c r="D26" s="13" t="s">
        <v>124</v>
      </c>
      <c r="E26" s="13"/>
      <c r="F26" s="23">
        <f>F27</f>
        <v>394000</v>
      </c>
      <c r="G26" s="23"/>
      <c r="H26" s="23">
        <f t="shared" si="0"/>
        <v>394000</v>
      </c>
    </row>
    <row r="27" spans="1:8" s="30" customFormat="1" ht="15.75">
      <c r="A27" s="16" t="s">
        <v>90</v>
      </c>
      <c r="B27" s="13"/>
      <c r="C27" s="13"/>
      <c r="D27" s="13"/>
      <c r="E27" s="12" t="s">
        <v>149</v>
      </c>
      <c r="F27" s="23">
        <v>394000</v>
      </c>
      <c r="G27" s="23"/>
      <c r="H27" s="23">
        <f t="shared" si="0"/>
        <v>394000</v>
      </c>
    </row>
    <row r="28" spans="1:8" s="6" customFormat="1" ht="18.75" customHeight="1">
      <c r="A28" s="18" t="s">
        <v>102</v>
      </c>
      <c r="B28" s="10"/>
      <c r="C28" s="10" t="s">
        <v>133</v>
      </c>
      <c r="D28" s="11"/>
      <c r="E28" s="11"/>
      <c r="F28" s="22">
        <f>F29</f>
        <v>50000</v>
      </c>
      <c r="G28" s="22"/>
      <c r="H28" s="22">
        <f aca="true" t="shared" si="1" ref="H28:H35">SUM(F28,G28)</f>
        <v>50000</v>
      </c>
    </row>
    <row r="29" spans="1:8" ht="21" customHeight="1">
      <c r="A29" s="15" t="s">
        <v>102</v>
      </c>
      <c r="B29" s="14"/>
      <c r="C29" s="14"/>
      <c r="D29" s="13" t="s">
        <v>103</v>
      </c>
      <c r="E29" s="13"/>
      <c r="F29" s="23">
        <f>F30</f>
        <v>50000</v>
      </c>
      <c r="G29" s="23"/>
      <c r="H29" s="23">
        <f t="shared" si="1"/>
        <v>50000</v>
      </c>
    </row>
    <row r="30" spans="1:8" ht="20.25" customHeight="1">
      <c r="A30" s="15" t="s">
        <v>104</v>
      </c>
      <c r="B30" s="14"/>
      <c r="C30" s="14"/>
      <c r="D30" s="13" t="s">
        <v>105</v>
      </c>
      <c r="E30" s="13"/>
      <c r="F30" s="23">
        <f>F31</f>
        <v>50000</v>
      </c>
      <c r="G30" s="23"/>
      <c r="H30" s="23">
        <f t="shared" si="1"/>
        <v>50000</v>
      </c>
    </row>
    <row r="31" spans="1:8" s="7" customFormat="1" ht="17.25" customHeight="1">
      <c r="A31" s="16" t="s">
        <v>162</v>
      </c>
      <c r="B31" s="12"/>
      <c r="C31" s="12"/>
      <c r="D31" s="12"/>
      <c r="E31" s="12" t="s">
        <v>161</v>
      </c>
      <c r="F31" s="24">
        <v>50000</v>
      </c>
      <c r="G31" s="24"/>
      <c r="H31" s="24">
        <f t="shared" si="1"/>
        <v>50000</v>
      </c>
    </row>
    <row r="32" spans="1:8" s="6" customFormat="1" ht="18.75" customHeight="1">
      <c r="A32" s="18" t="s">
        <v>24</v>
      </c>
      <c r="B32" s="10"/>
      <c r="C32" s="10" t="s">
        <v>134</v>
      </c>
      <c r="D32" s="10"/>
      <c r="E32" s="10"/>
      <c r="F32" s="22">
        <f>F33</f>
        <v>220000</v>
      </c>
      <c r="G32" s="22"/>
      <c r="H32" s="22">
        <f t="shared" si="1"/>
        <v>220000</v>
      </c>
    </row>
    <row r="33" spans="1:8" s="30" customFormat="1" ht="32.25" customHeight="1">
      <c r="A33" s="15" t="s">
        <v>119</v>
      </c>
      <c r="B33" s="13"/>
      <c r="C33" s="13"/>
      <c r="D33" s="13" t="s">
        <v>33</v>
      </c>
      <c r="E33" s="13"/>
      <c r="F33" s="23">
        <f>F34</f>
        <v>220000</v>
      </c>
      <c r="G33" s="23"/>
      <c r="H33" s="23">
        <f t="shared" si="1"/>
        <v>220000</v>
      </c>
    </row>
    <row r="34" spans="1:8" s="30" customFormat="1" ht="20.25" customHeight="1">
      <c r="A34" s="15" t="s">
        <v>43</v>
      </c>
      <c r="B34" s="13"/>
      <c r="C34" s="13"/>
      <c r="D34" s="13" t="s">
        <v>44</v>
      </c>
      <c r="E34" s="13"/>
      <c r="F34" s="23">
        <f>F35</f>
        <v>220000</v>
      </c>
      <c r="G34" s="23"/>
      <c r="H34" s="23">
        <f t="shared" si="1"/>
        <v>220000</v>
      </c>
    </row>
    <row r="35" spans="1:8" s="8" customFormat="1" ht="32.25" customHeight="1">
      <c r="A35" s="16" t="s">
        <v>144</v>
      </c>
      <c r="B35" s="12"/>
      <c r="C35" s="12"/>
      <c r="D35" s="12"/>
      <c r="E35" s="12" t="s">
        <v>143</v>
      </c>
      <c r="F35" s="24">
        <v>220000</v>
      </c>
      <c r="G35" s="24"/>
      <c r="H35" s="24">
        <f t="shared" si="1"/>
        <v>220000</v>
      </c>
    </row>
    <row r="36" spans="1:8" s="7" customFormat="1" ht="31.5" hidden="1">
      <c r="A36" s="16" t="s">
        <v>45</v>
      </c>
      <c r="B36" s="10"/>
      <c r="C36" s="10"/>
      <c r="D36" s="12" t="s">
        <v>33</v>
      </c>
      <c r="E36" s="13"/>
      <c r="F36" s="23"/>
      <c r="G36" s="23"/>
      <c r="H36" s="24"/>
    </row>
    <row r="37" spans="1:8" s="7" customFormat="1" ht="15.75" hidden="1">
      <c r="A37" s="16" t="s">
        <v>43</v>
      </c>
      <c r="B37" s="10"/>
      <c r="C37" s="10"/>
      <c r="D37" s="12" t="s">
        <v>44</v>
      </c>
      <c r="E37" s="13"/>
      <c r="F37" s="23"/>
      <c r="G37" s="23"/>
      <c r="H37" s="24"/>
    </row>
    <row r="38" spans="1:8" s="5" customFormat="1" ht="35.25" customHeight="1" hidden="1">
      <c r="A38" s="15" t="s">
        <v>10</v>
      </c>
      <c r="B38" s="10"/>
      <c r="C38" s="10"/>
      <c r="D38" s="11"/>
      <c r="E38" s="13" t="s">
        <v>11</v>
      </c>
      <c r="F38" s="23"/>
      <c r="G38" s="23"/>
      <c r="H38" s="23"/>
    </row>
    <row r="39" spans="1:8" s="30" customFormat="1" ht="35.25" customHeight="1" hidden="1">
      <c r="A39" s="15" t="s">
        <v>119</v>
      </c>
      <c r="B39" s="13"/>
      <c r="C39" s="13"/>
      <c r="D39" s="13" t="s">
        <v>33</v>
      </c>
      <c r="E39" s="13"/>
      <c r="F39" s="31"/>
      <c r="G39" s="23"/>
      <c r="H39" s="31"/>
    </row>
    <row r="40" spans="1:8" s="30" customFormat="1" ht="21" customHeight="1" hidden="1">
      <c r="A40" s="15" t="s">
        <v>43</v>
      </c>
      <c r="B40" s="13"/>
      <c r="C40" s="13"/>
      <c r="D40" s="13" t="s">
        <v>118</v>
      </c>
      <c r="E40" s="13"/>
      <c r="F40" s="31"/>
      <c r="G40" s="23"/>
      <c r="H40" s="31"/>
    </row>
    <row r="41" spans="1:8" s="8" customFormat="1" ht="20.25" customHeight="1" hidden="1">
      <c r="A41" s="16" t="s">
        <v>29</v>
      </c>
      <c r="B41" s="12"/>
      <c r="C41" s="12"/>
      <c r="D41" s="12"/>
      <c r="E41" s="12" t="s">
        <v>30</v>
      </c>
      <c r="F41" s="38"/>
      <c r="G41" s="24"/>
      <c r="H41" s="38"/>
    </row>
    <row r="42" spans="1:8" s="6" customFormat="1" ht="15.75">
      <c r="A42" s="18" t="s">
        <v>12</v>
      </c>
      <c r="B42" s="10"/>
      <c r="C42" s="10" t="s">
        <v>13</v>
      </c>
      <c r="D42" s="10"/>
      <c r="E42" s="10"/>
      <c r="F42" s="22"/>
      <c r="G42" s="22">
        <f>G43</f>
        <v>183000</v>
      </c>
      <c r="H42" s="22">
        <f aca="true" t="shared" si="2" ref="H42:H50">SUM(F42,G42)</f>
        <v>183000</v>
      </c>
    </row>
    <row r="43" spans="1:8" s="30" customFormat="1" ht="31.5">
      <c r="A43" s="15" t="s">
        <v>38</v>
      </c>
      <c r="B43" s="13"/>
      <c r="C43" s="13"/>
      <c r="D43" s="13" t="s">
        <v>39</v>
      </c>
      <c r="E43" s="13"/>
      <c r="F43" s="23"/>
      <c r="G43" s="23">
        <f>G44</f>
        <v>183000</v>
      </c>
      <c r="H43" s="23">
        <f t="shared" si="2"/>
        <v>183000</v>
      </c>
    </row>
    <row r="44" spans="1:8" s="30" customFormat="1" ht="33" customHeight="1">
      <c r="A44" s="15" t="s">
        <v>47</v>
      </c>
      <c r="B44" s="13"/>
      <c r="C44" s="13"/>
      <c r="D44" s="13" t="s">
        <v>48</v>
      </c>
      <c r="E44" s="13"/>
      <c r="F44" s="23"/>
      <c r="G44" s="23">
        <f>G45+G46</f>
        <v>183000</v>
      </c>
      <c r="H44" s="23">
        <f t="shared" si="2"/>
        <v>183000</v>
      </c>
    </row>
    <row r="45" spans="1:8" s="8" customFormat="1" ht="18.75" customHeight="1">
      <c r="A45" s="16" t="s">
        <v>140</v>
      </c>
      <c r="B45" s="12"/>
      <c r="C45" s="12"/>
      <c r="D45" s="12"/>
      <c r="E45" s="12" t="s">
        <v>139</v>
      </c>
      <c r="F45" s="24"/>
      <c r="G45" s="24">
        <v>182079</v>
      </c>
      <c r="H45" s="24">
        <f t="shared" si="2"/>
        <v>182079</v>
      </c>
    </row>
    <row r="46" spans="1:8" s="8" customFormat="1" ht="36" customHeight="1">
      <c r="A46" s="16" t="s">
        <v>144</v>
      </c>
      <c r="B46" s="12"/>
      <c r="C46" s="12"/>
      <c r="D46" s="12"/>
      <c r="E46" s="12" t="s">
        <v>143</v>
      </c>
      <c r="F46" s="24"/>
      <c r="G46" s="24">
        <v>921</v>
      </c>
      <c r="H46" s="24">
        <f t="shared" si="2"/>
        <v>921</v>
      </c>
    </row>
    <row r="47" spans="1:8" s="6" customFormat="1" ht="47.25">
      <c r="A47" s="18" t="s">
        <v>49</v>
      </c>
      <c r="B47" s="10"/>
      <c r="C47" s="10" t="s">
        <v>50</v>
      </c>
      <c r="D47" s="10"/>
      <c r="E47" s="10"/>
      <c r="F47" s="22">
        <f>F48</f>
        <v>50000</v>
      </c>
      <c r="G47" s="22"/>
      <c r="H47" s="22">
        <f t="shared" si="2"/>
        <v>50000</v>
      </c>
    </row>
    <row r="48" spans="1:8" s="30" customFormat="1" ht="47.25">
      <c r="A48" s="15" t="s">
        <v>51</v>
      </c>
      <c r="B48" s="13"/>
      <c r="C48" s="13"/>
      <c r="D48" s="13" t="s">
        <v>52</v>
      </c>
      <c r="E48" s="13"/>
      <c r="F48" s="23">
        <f>F49</f>
        <v>50000</v>
      </c>
      <c r="G48" s="23"/>
      <c r="H48" s="23">
        <f t="shared" si="2"/>
        <v>50000</v>
      </c>
    </row>
    <row r="49" spans="1:8" s="30" customFormat="1" ht="47.25">
      <c r="A49" s="15" t="s">
        <v>53</v>
      </c>
      <c r="B49" s="13"/>
      <c r="C49" s="13"/>
      <c r="D49" s="13" t="s">
        <v>54</v>
      </c>
      <c r="E49" s="13"/>
      <c r="F49" s="23">
        <f>F50</f>
        <v>50000</v>
      </c>
      <c r="G49" s="23"/>
      <c r="H49" s="23">
        <f t="shared" si="2"/>
        <v>50000</v>
      </c>
    </row>
    <row r="50" spans="1:8" s="8" customFormat="1" ht="31.5">
      <c r="A50" s="16" t="s">
        <v>144</v>
      </c>
      <c r="B50" s="12"/>
      <c r="C50" s="12"/>
      <c r="D50" s="12"/>
      <c r="E50" s="12" t="s">
        <v>143</v>
      </c>
      <c r="F50" s="24">
        <v>50000</v>
      </c>
      <c r="G50" s="24"/>
      <c r="H50" s="24">
        <f t="shared" si="2"/>
        <v>50000</v>
      </c>
    </row>
    <row r="51" spans="1:8" s="6" customFormat="1" ht="15.75" hidden="1">
      <c r="A51" s="16" t="s">
        <v>57</v>
      </c>
      <c r="B51" s="13"/>
      <c r="C51" s="13"/>
      <c r="D51" s="12" t="s">
        <v>58</v>
      </c>
      <c r="E51" s="13"/>
      <c r="F51" s="23"/>
      <c r="G51" s="23"/>
      <c r="H51" s="23"/>
    </row>
    <row r="52" spans="1:8" s="9" customFormat="1" ht="34.5" customHeight="1" hidden="1">
      <c r="A52" s="16" t="s">
        <v>59</v>
      </c>
      <c r="B52" s="12"/>
      <c r="C52" s="12"/>
      <c r="D52" s="12" t="s">
        <v>60</v>
      </c>
      <c r="E52" s="12"/>
      <c r="F52" s="24"/>
      <c r="G52" s="24"/>
      <c r="H52" s="24"/>
    </row>
    <row r="53" spans="1:8" s="6" customFormat="1" ht="47.25" hidden="1">
      <c r="A53" s="15" t="s">
        <v>55</v>
      </c>
      <c r="B53" s="13"/>
      <c r="C53" s="13"/>
      <c r="D53" s="12"/>
      <c r="E53" s="13" t="s">
        <v>56</v>
      </c>
      <c r="F53" s="23"/>
      <c r="G53" s="23"/>
      <c r="H53" s="23"/>
    </row>
    <row r="54" spans="1:8" s="26" customFormat="1" ht="15.75">
      <c r="A54" s="20" t="s">
        <v>95</v>
      </c>
      <c r="B54" s="11"/>
      <c r="C54" s="11" t="s">
        <v>96</v>
      </c>
      <c r="D54" s="25"/>
      <c r="E54" s="11"/>
      <c r="F54" s="22">
        <f>F55</f>
        <v>378000</v>
      </c>
      <c r="G54" s="22"/>
      <c r="H54" s="22">
        <f aca="true" t="shared" si="3" ref="H54:H89">SUM(F54,G54)</f>
        <v>378000</v>
      </c>
    </row>
    <row r="55" spans="1:8" s="30" customFormat="1" ht="15.75">
      <c r="A55" s="15" t="s">
        <v>97</v>
      </c>
      <c r="B55" s="13"/>
      <c r="C55" s="13"/>
      <c r="D55" s="13" t="s">
        <v>98</v>
      </c>
      <c r="E55" s="13"/>
      <c r="F55" s="23">
        <f>F56</f>
        <v>378000</v>
      </c>
      <c r="G55" s="23"/>
      <c r="H55" s="23">
        <f t="shared" si="3"/>
        <v>378000</v>
      </c>
    </row>
    <row r="56" spans="1:8" s="30" customFormat="1" ht="30.75" customHeight="1">
      <c r="A56" s="15" t="s">
        <v>99</v>
      </c>
      <c r="B56" s="13"/>
      <c r="C56" s="13"/>
      <c r="D56" s="13" t="s">
        <v>100</v>
      </c>
      <c r="E56" s="13"/>
      <c r="F56" s="23">
        <f>F57</f>
        <v>378000</v>
      </c>
      <c r="G56" s="23"/>
      <c r="H56" s="23">
        <f t="shared" si="3"/>
        <v>378000</v>
      </c>
    </row>
    <row r="57" spans="1:8" s="8" customFormat="1" ht="31.5">
      <c r="A57" s="16" t="s">
        <v>144</v>
      </c>
      <c r="B57" s="12"/>
      <c r="C57" s="12"/>
      <c r="D57" s="12"/>
      <c r="E57" s="12" t="s">
        <v>143</v>
      </c>
      <c r="F57" s="24">
        <v>378000</v>
      </c>
      <c r="G57" s="24"/>
      <c r="H57" s="24">
        <f t="shared" si="3"/>
        <v>378000</v>
      </c>
    </row>
    <row r="58" spans="1:8" s="6" customFormat="1" ht="15.75" hidden="1">
      <c r="A58" s="18" t="s">
        <v>61</v>
      </c>
      <c r="B58" s="10"/>
      <c r="C58" s="10" t="s">
        <v>62</v>
      </c>
      <c r="D58" s="10"/>
      <c r="E58" s="10"/>
      <c r="F58" s="23">
        <f>F59</f>
        <v>0</v>
      </c>
      <c r="G58" s="21"/>
      <c r="H58" s="24">
        <f t="shared" si="3"/>
        <v>0</v>
      </c>
    </row>
    <row r="59" spans="1:8" s="30" customFormat="1" ht="15.75" hidden="1">
      <c r="A59" s="15" t="s">
        <v>63</v>
      </c>
      <c r="B59" s="13"/>
      <c r="C59" s="13"/>
      <c r="D59" s="13" t="s">
        <v>66</v>
      </c>
      <c r="E59" s="13"/>
      <c r="F59" s="23">
        <f>F60</f>
        <v>0</v>
      </c>
      <c r="G59" s="23"/>
      <c r="H59" s="24">
        <f t="shared" si="3"/>
        <v>0</v>
      </c>
    </row>
    <row r="60" spans="1:8" s="30" customFormat="1" ht="47.25" hidden="1">
      <c r="A60" s="15" t="s">
        <v>65</v>
      </c>
      <c r="B60" s="13"/>
      <c r="C60" s="13"/>
      <c r="D60" s="13" t="s">
        <v>64</v>
      </c>
      <c r="E60" s="13"/>
      <c r="F60" s="23">
        <f>F61</f>
        <v>0</v>
      </c>
      <c r="G60" s="23"/>
      <c r="H60" s="24">
        <f t="shared" si="3"/>
        <v>0</v>
      </c>
    </row>
    <row r="61" spans="1:8" s="8" customFormat="1" ht="15.75" hidden="1">
      <c r="A61" s="16" t="s">
        <v>27</v>
      </c>
      <c r="B61" s="12"/>
      <c r="C61" s="12"/>
      <c r="D61" s="12"/>
      <c r="E61" s="12" t="s">
        <v>28</v>
      </c>
      <c r="F61" s="24"/>
      <c r="G61" s="24"/>
      <c r="H61" s="24">
        <f t="shared" si="3"/>
        <v>0</v>
      </c>
    </row>
    <row r="62" spans="1:8" s="8" customFormat="1" ht="15.75">
      <c r="A62" s="20" t="s">
        <v>163</v>
      </c>
      <c r="B62" s="11"/>
      <c r="C62" s="11" t="s">
        <v>152</v>
      </c>
      <c r="D62" s="11"/>
      <c r="E62" s="11"/>
      <c r="F62" s="22">
        <f>F63</f>
        <v>12522089</v>
      </c>
      <c r="G62" s="22"/>
      <c r="H62" s="22">
        <f t="shared" si="3"/>
        <v>12522089</v>
      </c>
    </row>
    <row r="63" spans="1:8" s="8" customFormat="1" ht="15.75">
      <c r="A63" s="15" t="s">
        <v>159</v>
      </c>
      <c r="B63" s="13"/>
      <c r="C63" s="13"/>
      <c r="D63" s="13" t="s">
        <v>160</v>
      </c>
      <c r="E63" s="13"/>
      <c r="F63" s="23">
        <f>F64</f>
        <v>12522089</v>
      </c>
      <c r="G63" s="23"/>
      <c r="H63" s="23">
        <f t="shared" si="3"/>
        <v>12522089</v>
      </c>
    </row>
    <row r="64" spans="1:8" s="8" customFormat="1" ht="15.75">
      <c r="A64" s="15" t="s">
        <v>172</v>
      </c>
      <c r="B64" s="13"/>
      <c r="C64" s="13"/>
      <c r="D64" s="13" t="s">
        <v>171</v>
      </c>
      <c r="E64" s="13"/>
      <c r="F64" s="23">
        <f>F66+F67</f>
        <v>12522089</v>
      </c>
      <c r="G64" s="23"/>
      <c r="H64" s="23">
        <f t="shared" si="3"/>
        <v>12522089</v>
      </c>
    </row>
    <row r="65" spans="1:8" s="8" customFormat="1" ht="60.75" customHeight="1">
      <c r="A65" s="15" t="s">
        <v>174</v>
      </c>
      <c r="B65" s="13"/>
      <c r="C65" s="13"/>
      <c r="D65" s="13" t="s">
        <v>173</v>
      </c>
      <c r="E65" s="13"/>
      <c r="F65" s="23">
        <f>F67+F66</f>
        <v>12522089</v>
      </c>
      <c r="G65" s="23"/>
      <c r="H65" s="23">
        <f>H67+H66</f>
        <v>12522089</v>
      </c>
    </row>
    <row r="66" spans="1:8" s="8" customFormat="1" ht="47.25" hidden="1">
      <c r="A66" s="16" t="s">
        <v>151</v>
      </c>
      <c r="B66" s="12"/>
      <c r="C66" s="12"/>
      <c r="D66" s="12"/>
      <c r="E66" s="12" t="s">
        <v>150</v>
      </c>
      <c r="F66" s="24">
        <v>0</v>
      </c>
      <c r="G66" s="24"/>
      <c r="H66" s="24">
        <f t="shared" si="3"/>
        <v>0</v>
      </c>
    </row>
    <row r="67" spans="1:8" s="8" customFormat="1" ht="31.5">
      <c r="A67" s="16" t="s">
        <v>144</v>
      </c>
      <c r="B67" s="12"/>
      <c r="C67" s="12"/>
      <c r="D67" s="12"/>
      <c r="E67" s="12" t="s">
        <v>143</v>
      </c>
      <c r="F67" s="24">
        <v>12522089</v>
      </c>
      <c r="G67" s="24"/>
      <c r="H67" s="24">
        <f t="shared" si="3"/>
        <v>12522089</v>
      </c>
    </row>
    <row r="68" spans="1:8" s="9" customFormat="1" ht="15.75">
      <c r="A68" s="18" t="s">
        <v>4</v>
      </c>
      <c r="B68" s="11"/>
      <c r="C68" s="11" t="s">
        <v>5</v>
      </c>
      <c r="D68" s="10"/>
      <c r="E68" s="11"/>
      <c r="F68" s="22">
        <f>F69+F81+F89+F92</f>
        <v>21679754</v>
      </c>
      <c r="G68" s="22"/>
      <c r="H68" s="22">
        <f t="shared" si="3"/>
        <v>21679754</v>
      </c>
    </row>
    <row r="69" spans="1:8" s="6" customFormat="1" ht="18.75" customHeight="1">
      <c r="A69" s="39" t="s">
        <v>180</v>
      </c>
      <c r="B69" s="14"/>
      <c r="C69" s="14"/>
      <c r="D69" s="14" t="s">
        <v>181</v>
      </c>
      <c r="E69" s="14"/>
      <c r="F69" s="52">
        <f>F70+F77+F75+F79</f>
        <v>19278434</v>
      </c>
      <c r="G69" s="49"/>
      <c r="H69" s="23">
        <f t="shared" si="3"/>
        <v>19278434</v>
      </c>
    </row>
    <row r="70" spans="1:8" s="6" customFormat="1" ht="46.5" customHeight="1">
      <c r="A70" s="39" t="s">
        <v>182</v>
      </c>
      <c r="B70" s="14"/>
      <c r="C70" s="14"/>
      <c r="D70" s="14" t="s">
        <v>183</v>
      </c>
      <c r="E70" s="14"/>
      <c r="F70" s="53">
        <f>F71</f>
        <v>2017000</v>
      </c>
      <c r="G70" s="49"/>
      <c r="H70" s="23">
        <f t="shared" si="3"/>
        <v>2017000</v>
      </c>
    </row>
    <row r="71" spans="1:8" s="6" customFormat="1" ht="85.5" customHeight="1">
      <c r="A71" s="27" t="s">
        <v>185</v>
      </c>
      <c r="B71" s="14"/>
      <c r="C71" s="14"/>
      <c r="D71" s="14" t="s">
        <v>184</v>
      </c>
      <c r="E71" s="13"/>
      <c r="F71" s="53">
        <f>F74</f>
        <v>2017000</v>
      </c>
      <c r="G71" s="50"/>
      <c r="H71" s="23">
        <f t="shared" si="3"/>
        <v>2017000</v>
      </c>
    </row>
    <row r="72" spans="1:8" s="6" customFormat="1" ht="85.5" customHeight="1" hidden="1">
      <c r="A72" s="27"/>
      <c r="B72" s="14"/>
      <c r="C72" s="14"/>
      <c r="D72" s="14"/>
      <c r="E72" s="13"/>
      <c r="F72" s="53"/>
      <c r="G72" s="50"/>
      <c r="H72" s="50"/>
    </row>
    <row r="73" spans="1:8" s="6" customFormat="1" ht="85.5" customHeight="1" hidden="1">
      <c r="A73" s="27"/>
      <c r="B73" s="14"/>
      <c r="C73" s="14"/>
      <c r="D73" s="14"/>
      <c r="E73" s="13"/>
      <c r="F73" s="53"/>
      <c r="G73" s="50"/>
      <c r="H73" s="50"/>
    </row>
    <row r="74" spans="1:8" s="6" customFormat="1" ht="62.25" customHeight="1">
      <c r="A74" s="28" t="s">
        <v>187</v>
      </c>
      <c r="B74" s="29"/>
      <c r="C74" s="29"/>
      <c r="D74" s="29"/>
      <c r="E74" s="12" t="s">
        <v>186</v>
      </c>
      <c r="F74" s="54">
        <v>2017000</v>
      </c>
      <c r="G74" s="51"/>
      <c r="H74" s="24">
        <f t="shared" si="3"/>
        <v>2017000</v>
      </c>
    </row>
    <row r="75" spans="1:8" s="6" customFormat="1" ht="93" customHeight="1">
      <c r="A75" s="15" t="s">
        <v>196</v>
      </c>
      <c r="B75" s="55"/>
      <c r="C75" s="55"/>
      <c r="D75" s="13" t="s">
        <v>197</v>
      </c>
      <c r="E75" s="55"/>
      <c r="F75" s="57">
        <f>F76</f>
        <v>10872044</v>
      </c>
      <c r="G75" s="51"/>
      <c r="H75" s="24">
        <f t="shared" si="3"/>
        <v>10872044</v>
      </c>
    </row>
    <row r="76" spans="1:8" s="6" customFormat="1" ht="51.75" customHeight="1">
      <c r="A76" s="16" t="s">
        <v>225</v>
      </c>
      <c r="B76" s="56"/>
      <c r="C76" s="56"/>
      <c r="D76" s="56"/>
      <c r="E76" s="56" t="s">
        <v>224</v>
      </c>
      <c r="F76" s="58">
        <v>10872044</v>
      </c>
      <c r="G76" s="51"/>
      <c r="H76" s="24">
        <f t="shared" si="3"/>
        <v>10872044</v>
      </c>
    </row>
    <row r="77" spans="1:8" s="6" customFormat="1" ht="38.25" customHeight="1">
      <c r="A77" s="27" t="s">
        <v>188</v>
      </c>
      <c r="B77" s="12"/>
      <c r="C77" s="12"/>
      <c r="D77" s="13" t="s">
        <v>189</v>
      </c>
      <c r="E77" s="13"/>
      <c r="F77" s="53">
        <f>F78</f>
        <v>1344584</v>
      </c>
      <c r="G77" s="50"/>
      <c r="H77" s="23">
        <f t="shared" si="3"/>
        <v>1344584</v>
      </c>
    </row>
    <row r="78" spans="1:8" s="6" customFormat="1" ht="66.75" customHeight="1">
      <c r="A78" s="28" t="s">
        <v>187</v>
      </c>
      <c r="B78" s="29"/>
      <c r="C78" s="29"/>
      <c r="D78" s="29"/>
      <c r="E78" s="12" t="s">
        <v>186</v>
      </c>
      <c r="F78" s="54">
        <v>1344584</v>
      </c>
      <c r="G78" s="51"/>
      <c r="H78" s="24">
        <f t="shared" si="3"/>
        <v>1344584</v>
      </c>
    </row>
    <row r="79" spans="1:8" s="6" customFormat="1" ht="66.75" customHeight="1">
      <c r="A79" s="15" t="s">
        <v>200</v>
      </c>
      <c r="B79" s="12"/>
      <c r="C79" s="12"/>
      <c r="D79" s="13" t="s">
        <v>201</v>
      </c>
      <c r="E79" s="13"/>
      <c r="F79" s="53">
        <f>F80</f>
        <v>5044806</v>
      </c>
      <c r="G79" s="51"/>
      <c r="H79" s="24">
        <f t="shared" si="3"/>
        <v>5044806</v>
      </c>
    </row>
    <row r="80" spans="1:8" s="6" customFormat="1" ht="56.25" customHeight="1">
      <c r="A80" s="16" t="s">
        <v>225</v>
      </c>
      <c r="B80" s="12"/>
      <c r="C80" s="12"/>
      <c r="D80" s="12"/>
      <c r="E80" s="12" t="s">
        <v>224</v>
      </c>
      <c r="F80" s="58">
        <v>5044806</v>
      </c>
      <c r="G80" s="51"/>
      <c r="H80" s="24">
        <f t="shared" si="3"/>
        <v>5044806</v>
      </c>
    </row>
    <row r="81" spans="1:8" s="30" customFormat="1" ht="51.75" customHeight="1">
      <c r="A81" s="15" t="s">
        <v>107</v>
      </c>
      <c r="B81" s="13"/>
      <c r="C81" s="13"/>
      <c r="D81" s="13" t="s">
        <v>108</v>
      </c>
      <c r="E81" s="13"/>
      <c r="F81" s="23">
        <f>F82+F88</f>
        <v>262270</v>
      </c>
      <c r="G81" s="23"/>
      <c r="H81" s="23">
        <f t="shared" si="3"/>
        <v>262270</v>
      </c>
    </row>
    <row r="82" spans="1:8" s="8" customFormat="1" ht="47.25">
      <c r="A82" s="16" t="s">
        <v>151</v>
      </c>
      <c r="B82" s="16"/>
      <c r="C82" s="12"/>
      <c r="D82" s="12"/>
      <c r="E82" s="12" t="s">
        <v>150</v>
      </c>
      <c r="F82" s="24">
        <v>142270</v>
      </c>
      <c r="G82" s="24"/>
      <c r="H82" s="24">
        <f t="shared" si="3"/>
        <v>142270</v>
      </c>
    </row>
    <row r="83" spans="1:8" s="26" customFormat="1" ht="10.5" customHeight="1" hidden="1">
      <c r="A83" s="20" t="s">
        <v>136</v>
      </c>
      <c r="B83" s="11"/>
      <c r="C83" s="11" t="s">
        <v>137</v>
      </c>
      <c r="D83" s="11"/>
      <c r="E83" s="11"/>
      <c r="F83" s="23">
        <f>F84</f>
        <v>0</v>
      </c>
      <c r="G83" s="33"/>
      <c r="H83" s="24">
        <f t="shared" si="3"/>
        <v>0</v>
      </c>
    </row>
    <row r="84" spans="1:8" s="30" customFormat="1" ht="10.5" customHeight="1" hidden="1">
      <c r="A84" s="15" t="s">
        <v>31</v>
      </c>
      <c r="B84" s="13"/>
      <c r="C84" s="13"/>
      <c r="D84" s="13" t="s">
        <v>32</v>
      </c>
      <c r="E84" s="13"/>
      <c r="F84" s="23">
        <f>F85</f>
        <v>0</v>
      </c>
      <c r="G84" s="31"/>
      <c r="H84" s="24">
        <f t="shared" si="3"/>
        <v>0</v>
      </c>
    </row>
    <row r="85" spans="1:8" s="30" customFormat="1" ht="10.5" customHeight="1" hidden="1">
      <c r="A85" s="15" t="s">
        <v>91</v>
      </c>
      <c r="B85" s="13"/>
      <c r="C85" s="13"/>
      <c r="D85" s="13" t="s">
        <v>124</v>
      </c>
      <c r="E85" s="13"/>
      <c r="F85" s="23">
        <f>F86</f>
        <v>0</v>
      </c>
      <c r="G85" s="31"/>
      <c r="H85" s="24">
        <f t="shared" si="3"/>
        <v>0</v>
      </c>
    </row>
    <row r="86" spans="1:8" s="30" customFormat="1" ht="10.5" customHeight="1" hidden="1">
      <c r="A86" s="16" t="s">
        <v>90</v>
      </c>
      <c r="B86" s="13"/>
      <c r="C86" s="13"/>
      <c r="D86" s="13"/>
      <c r="E86" s="12" t="s">
        <v>149</v>
      </c>
      <c r="F86" s="31"/>
      <c r="G86" s="31"/>
      <c r="H86" s="24">
        <f t="shared" si="3"/>
        <v>0</v>
      </c>
    </row>
    <row r="87" spans="1:8" s="30" customFormat="1" ht="10.5" customHeight="1" hidden="1">
      <c r="A87" s="16"/>
      <c r="B87" s="13"/>
      <c r="C87" s="13"/>
      <c r="D87" s="13"/>
      <c r="E87" s="12"/>
      <c r="F87" s="31"/>
      <c r="G87" s="31"/>
      <c r="H87" s="24"/>
    </row>
    <row r="88" spans="1:8" s="30" customFormat="1" ht="37.5" customHeight="1">
      <c r="A88" s="16" t="s">
        <v>144</v>
      </c>
      <c r="B88" s="13"/>
      <c r="C88" s="13"/>
      <c r="D88" s="13"/>
      <c r="E88" s="12" t="s">
        <v>143</v>
      </c>
      <c r="F88" s="31">
        <v>120000</v>
      </c>
      <c r="G88" s="31"/>
      <c r="H88" s="24">
        <f t="shared" si="3"/>
        <v>120000</v>
      </c>
    </row>
    <row r="89" spans="1:8" s="30" customFormat="1" ht="18" customHeight="1">
      <c r="A89" s="15" t="s">
        <v>190</v>
      </c>
      <c r="B89" s="13"/>
      <c r="C89" s="13"/>
      <c r="D89" s="13" t="s">
        <v>191</v>
      </c>
      <c r="E89" s="13"/>
      <c r="F89" s="23">
        <f>F90</f>
        <v>100000</v>
      </c>
      <c r="G89" s="31"/>
      <c r="H89" s="24">
        <f t="shared" si="3"/>
        <v>100000</v>
      </c>
    </row>
    <row r="90" spans="1:8" s="30" customFormat="1" ht="15.75" customHeight="1">
      <c r="A90" s="15" t="s">
        <v>192</v>
      </c>
      <c r="B90" s="13"/>
      <c r="C90" s="13"/>
      <c r="D90" s="13" t="s">
        <v>193</v>
      </c>
      <c r="E90" s="13"/>
      <c r="F90" s="23">
        <f>F91</f>
        <v>100000</v>
      </c>
      <c r="G90" s="31"/>
      <c r="H90" s="24">
        <f aca="true" t="shared" si="4" ref="H90:H96">SUM(F90,G90)</f>
        <v>100000</v>
      </c>
    </row>
    <row r="91" spans="1:8" s="30" customFormat="1" ht="33.75" customHeight="1">
      <c r="A91" s="16" t="s">
        <v>144</v>
      </c>
      <c r="B91" s="13"/>
      <c r="C91" s="13"/>
      <c r="D91" s="13"/>
      <c r="E91" s="12" t="s">
        <v>143</v>
      </c>
      <c r="F91" s="24">
        <v>100000</v>
      </c>
      <c r="G91" s="31"/>
      <c r="H91" s="24">
        <f t="shared" si="4"/>
        <v>100000</v>
      </c>
    </row>
    <row r="92" spans="1:8" s="30" customFormat="1" ht="21" customHeight="1">
      <c r="A92" s="15" t="s">
        <v>166</v>
      </c>
      <c r="B92" s="13"/>
      <c r="C92" s="13"/>
      <c r="D92" s="13" t="s">
        <v>155</v>
      </c>
      <c r="E92" s="12"/>
      <c r="F92" s="23">
        <f>F93</f>
        <v>2039050</v>
      </c>
      <c r="G92" s="31"/>
      <c r="H92" s="24">
        <f t="shared" si="4"/>
        <v>2039050</v>
      </c>
    </row>
    <row r="93" spans="1:8" s="30" customFormat="1" ht="33.75" customHeight="1">
      <c r="A93" s="15" t="s">
        <v>168</v>
      </c>
      <c r="B93" s="13"/>
      <c r="C93" s="13"/>
      <c r="D93" s="13" t="s">
        <v>167</v>
      </c>
      <c r="E93" s="12"/>
      <c r="F93" s="23">
        <f>F94</f>
        <v>2039050</v>
      </c>
      <c r="G93" s="31"/>
      <c r="H93" s="23">
        <f t="shared" si="4"/>
        <v>2039050</v>
      </c>
    </row>
    <row r="94" spans="1:8" s="30" customFormat="1" ht="85.5" customHeight="1">
      <c r="A94" s="15" t="s">
        <v>226</v>
      </c>
      <c r="B94" s="13"/>
      <c r="C94" s="13"/>
      <c r="D94" s="13" t="s">
        <v>227</v>
      </c>
      <c r="E94" s="12"/>
      <c r="F94" s="23">
        <f>F95</f>
        <v>2039050</v>
      </c>
      <c r="G94" s="31"/>
      <c r="H94" s="23">
        <f t="shared" si="4"/>
        <v>2039050</v>
      </c>
    </row>
    <row r="95" spans="1:8" s="30" customFormat="1" ht="49.5" customHeight="1">
      <c r="A95" s="16" t="s">
        <v>225</v>
      </c>
      <c r="B95" s="13"/>
      <c r="C95" s="13"/>
      <c r="D95" s="13"/>
      <c r="E95" s="12" t="s">
        <v>224</v>
      </c>
      <c r="F95" s="24">
        <v>2039050</v>
      </c>
      <c r="G95" s="31"/>
      <c r="H95" s="24">
        <f t="shared" si="4"/>
        <v>2039050</v>
      </c>
    </row>
    <row r="96" spans="1:8" s="26" customFormat="1" ht="15.75">
      <c r="A96" s="20" t="s">
        <v>136</v>
      </c>
      <c r="B96" s="11"/>
      <c r="C96" s="11" t="s">
        <v>137</v>
      </c>
      <c r="D96" s="11"/>
      <c r="E96" s="11"/>
      <c r="F96" s="22">
        <f>F97</f>
        <v>480000</v>
      </c>
      <c r="G96" s="33"/>
      <c r="H96" s="22">
        <f t="shared" si="4"/>
        <v>480000</v>
      </c>
    </row>
    <row r="97" spans="1:8" s="30" customFormat="1" ht="15.75">
      <c r="A97" s="15" t="s">
        <v>128</v>
      </c>
      <c r="B97" s="13"/>
      <c r="C97" s="13"/>
      <c r="D97" s="13" t="s">
        <v>127</v>
      </c>
      <c r="E97" s="13"/>
      <c r="F97" s="23">
        <f>F98</f>
        <v>480000</v>
      </c>
      <c r="G97" s="23"/>
      <c r="H97" s="23">
        <f>F97</f>
        <v>480000</v>
      </c>
    </row>
    <row r="98" spans="1:8" s="30" customFormat="1" ht="63">
      <c r="A98" s="15" t="s">
        <v>176</v>
      </c>
      <c r="B98" s="13"/>
      <c r="C98" s="13"/>
      <c r="D98" s="13" t="s">
        <v>177</v>
      </c>
      <c r="E98" s="13"/>
      <c r="F98" s="23">
        <f>F99</f>
        <v>480000</v>
      </c>
      <c r="G98" s="23"/>
      <c r="H98" s="23">
        <f>F98</f>
        <v>480000</v>
      </c>
    </row>
    <row r="99" spans="1:8" s="8" customFormat="1" ht="47.25">
      <c r="A99" s="16" t="s">
        <v>151</v>
      </c>
      <c r="B99" s="12"/>
      <c r="C99" s="12"/>
      <c r="D99" s="12"/>
      <c r="E99" s="12" t="s">
        <v>150</v>
      </c>
      <c r="F99" s="24">
        <v>480000</v>
      </c>
      <c r="G99" s="24"/>
      <c r="H99" s="24">
        <f>F99</f>
        <v>480000</v>
      </c>
    </row>
    <row r="100" spans="1:8" s="6" customFormat="1" ht="15.75">
      <c r="A100" s="18" t="s">
        <v>67</v>
      </c>
      <c r="B100" s="10"/>
      <c r="C100" s="10" t="s">
        <v>68</v>
      </c>
      <c r="D100" s="10"/>
      <c r="E100" s="10"/>
      <c r="F100" s="22">
        <f>F104+F108+F111</f>
        <v>2701200</v>
      </c>
      <c r="G100" s="21"/>
      <c r="H100" s="22">
        <f>SUM(F100,G100)</f>
        <v>2701200</v>
      </c>
    </row>
    <row r="101" spans="1:8" ht="15.75" hidden="1">
      <c r="A101" s="39" t="s">
        <v>128</v>
      </c>
      <c r="B101" s="14"/>
      <c r="C101" s="14"/>
      <c r="D101" s="14" t="s">
        <v>127</v>
      </c>
      <c r="E101" s="14"/>
      <c r="F101" s="40"/>
      <c r="G101" s="41"/>
      <c r="H101" s="40"/>
    </row>
    <row r="102" spans="1:8" ht="31.5" hidden="1">
      <c r="A102" s="39" t="s">
        <v>126</v>
      </c>
      <c r="B102" s="14"/>
      <c r="C102" s="14"/>
      <c r="D102" s="14" t="s">
        <v>125</v>
      </c>
      <c r="E102" s="14"/>
      <c r="F102" s="40"/>
      <c r="G102" s="41"/>
      <c r="H102" s="40"/>
    </row>
    <row r="103" spans="1:8" s="6" customFormat="1" ht="31.5" hidden="1">
      <c r="A103" s="16" t="s">
        <v>10</v>
      </c>
      <c r="B103" s="10"/>
      <c r="C103" s="10"/>
      <c r="D103" s="10"/>
      <c r="E103" s="12" t="s">
        <v>11</v>
      </c>
      <c r="F103" s="42"/>
      <c r="G103" s="21"/>
      <c r="H103" s="42"/>
    </row>
    <row r="104" spans="1:8" s="30" customFormat="1" ht="15.75">
      <c r="A104" s="15" t="s">
        <v>209</v>
      </c>
      <c r="B104" s="13"/>
      <c r="C104" s="13"/>
      <c r="D104" s="13" t="s">
        <v>208</v>
      </c>
      <c r="E104" s="13"/>
      <c r="F104" s="23">
        <f>F105</f>
        <v>470200</v>
      </c>
      <c r="G104" s="23"/>
      <c r="H104" s="23">
        <f>SUM(F104,G104)</f>
        <v>470200</v>
      </c>
    </row>
    <row r="105" spans="1:8" s="30" customFormat="1" ht="47.25">
      <c r="A105" s="15" t="s">
        <v>210</v>
      </c>
      <c r="B105" s="13"/>
      <c r="C105" s="13"/>
      <c r="D105" s="13" t="s">
        <v>211</v>
      </c>
      <c r="E105" s="13"/>
      <c r="F105" s="23">
        <f>F106</f>
        <v>470200</v>
      </c>
      <c r="G105" s="23"/>
      <c r="H105" s="23">
        <f>SUM(F105,G105)</f>
        <v>470200</v>
      </c>
    </row>
    <row r="106" spans="1:8" s="30" customFormat="1" ht="47.25">
      <c r="A106" s="15" t="s">
        <v>212</v>
      </c>
      <c r="B106" s="13"/>
      <c r="C106" s="13"/>
      <c r="D106" s="13" t="s">
        <v>213</v>
      </c>
      <c r="E106" s="13"/>
      <c r="F106" s="23">
        <f>F107</f>
        <v>470200</v>
      </c>
      <c r="G106" s="23"/>
      <c r="H106" s="23">
        <f>SUM(F106,G106)</f>
        <v>470200</v>
      </c>
    </row>
    <row r="107" spans="1:8" s="8" customFormat="1" ht="63">
      <c r="A107" s="16" t="s">
        <v>198</v>
      </c>
      <c r="B107" s="12"/>
      <c r="C107" s="12"/>
      <c r="D107" s="12"/>
      <c r="E107" s="12" t="s">
        <v>199</v>
      </c>
      <c r="F107" s="38">
        <v>470200</v>
      </c>
      <c r="G107" s="24"/>
      <c r="H107" s="24">
        <f>SUM(F107,G107)</f>
        <v>470200</v>
      </c>
    </row>
    <row r="108" spans="1:8" s="6" customFormat="1" ht="15.75" hidden="1">
      <c r="A108" s="15" t="s">
        <v>128</v>
      </c>
      <c r="B108" s="10"/>
      <c r="C108" s="10"/>
      <c r="D108" s="13" t="s">
        <v>127</v>
      </c>
      <c r="E108" s="12"/>
      <c r="F108" s="23">
        <f>F109</f>
        <v>0</v>
      </c>
      <c r="G108" s="21"/>
      <c r="H108" s="23">
        <f>F108</f>
        <v>0</v>
      </c>
    </row>
    <row r="109" spans="1:8" s="30" customFormat="1" ht="31.5" hidden="1">
      <c r="A109" s="15" t="s">
        <v>195</v>
      </c>
      <c r="B109" s="13"/>
      <c r="C109" s="13"/>
      <c r="D109" s="13" t="s">
        <v>194</v>
      </c>
      <c r="E109" s="13"/>
      <c r="F109" s="23">
        <f>F110</f>
        <v>0</v>
      </c>
      <c r="G109" s="23"/>
      <c r="H109" s="23">
        <f>F109</f>
        <v>0</v>
      </c>
    </row>
    <row r="110" spans="1:8" s="8" customFormat="1" ht="47.25" hidden="1">
      <c r="A110" s="16" t="s">
        <v>151</v>
      </c>
      <c r="B110" s="12"/>
      <c r="C110" s="12"/>
      <c r="D110" s="12"/>
      <c r="E110" s="12" t="s">
        <v>150</v>
      </c>
      <c r="F110" s="38">
        <v>0</v>
      </c>
      <c r="G110" s="24"/>
      <c r="H110" s="24">
        <f aca="true" t="shared" si="5" ref="H110:H115">SUM(F110,G110)</f>
        <v>0</v>
      </c>
    </row>
    <row r="111" spans="1:8" s="30" customFormat="1" ht="15.75">
      <c r="A111" s="15" t="s">
        <v>67</v>
      </c>
      <c r="B111" s="13"/>
      <c r="C111" s="13"/>
      <c r="D111" s="13" t="s">
        <v>69</v>
      </c>
      <c r="E111" s="13"/>
      <c r="F111" s="23">
        <f>F112+F114+F118+F120</f>
        <v>2231000</v>
      </c>
      <c r="G111" s="23"/>
      <c r="H111" s="23">
        <f t="shared" si="5"/>
        <v>2231000</v>
      </c>
    </row>
    <row r="112" spans="1:8" s="30" customFormat="1" ht="15.75">
      <c r="A112" s="15" t="s">
        <v>70</v>
      </c>
      <c r="B112" s="13"/>
      <c r="C112" s="13"/>
      <c r="D112" s="13" t="s">
        <v>71</v>
      </c>
      <c r="E112" s="13"/>
      <c r="F112" s="23">
        <f>F113</f>
        <v>1000000</v>
      </c>
      <c r="G112" s="23"/>
      <c r="H112" s="23">
        <f t="shared" si="5"/>
        <v>1000000</v>
      </c>
    </row>
    <row r="113" spans="1:8" s="8" customFormat="1" ht="35.25" customHeight="1">
      <c r="A113" s="16" t="s">
        <v>144</v>
      </c>
      <c r="B113" s="12"/>
      <c r="C113" s="12"/>
      <c r="D113" s="12"/>
      <c r="E113" s="12" t="s">
        <v>143</v>
      </c>
      <c r="F113" s="24">
        <v>1000000</v>
      </c>
      <c r="G113" s="24"/>
      <c r="H113" s="24">
        <f t="shared" si="5"/>
        <v>1000000</v>
      </c>
    </row>
    <row r="114" spans="1:8" s="30" customFormat="1" ht="46.5" customHeight="1" hidden="1">
      <c r="A114" s="44" t="s">
        <v>72</v>
      </c>
      <c r="B114" s="45"/>
      <c r="C114" s="45"/>
      <c r="D114" s="45" t="s">
        <v>73</v>
      </c>
      <c r="E114" s="45"/>
      <c r="F114" s="46">
        <f>F115</f>
        <v>0</v>
      </c>
      <c r="G114" s="46"/>
      <c r="H114" s="46">
        <f t="shared" si="5"/>
        <v>0</v>
      </c>
    </row>
    <row r="115" spans="1:8" s="8" customFormat="1" ht="34.5" customHeight="1" hidden="1">
      <c r="A115" s="47" t="s">
        <v>144</v>
      </c>
      <c r="B115" s="43"/>
      <c r="C115" s="43"/>
      <c r="D115" s="43"/>
      <c r="E115" s="43" t="s">
        <v>143</v>
      </c>
      <c r="F115" s="48">
        <v>0</v>
      </c>
      <c r="G115" s="48"/>
      <c r="H115" s="48">
        <f t="shared" si="5"/>
        <v>0</v>
      </c>
    </row>
    <row r="116" spans="1:8" s="6" customFormat="1" ht="19.5" customHeight="1" hidden="1">
      <c r="A116" s="16" t="s">
        <v>76</v>
      </c>
      <c r="B116" s="13"/>
      <c r="C116" s="13"/>
      <c r="D116" s="12" t="s">
        <v>77</v>
      </c>
      <c r="E116" s="13"/>
      <c r="F116" s="23"/>
      <c r="G116" s="23"/>
      <c r="H116" s="23"/>
    </row>
    <row r="117" spans="1:8" s="5" customFormat="1" ht="35.25" customHeight="1" hidden="1">
      <c r="A117" s="15" t="s">
        <v>10</v>
      </c>
      <c r="B117" s="10"/>
      <c r="C117" s="10"/>
      <c r="D117" s="11"/>
      <c r="E117" s="13" t="s">
        <v>11</v>
      </c>
      <c r="F117" s="23"/>
      <c r="G117" s="23"/>
      <c r="H117" s="23"/>
    </row>
    <row r="118" spans="1:8" s="30" customFormat="1" ht="19.5" customHeight="1">
      <c r="A118" s="15" t="s">
        <v>74</v>
      </c>
      <c r="B118" s="13"/>
      <c r="C118" s="13"/>
      <c r="D118" s="13" t="s">
        <v>75</v>
      </c>
      <c r="E118" s="13"/>
      <c r="F118" s="23">
        <f>F119</f>
        <v>80000</v>
      </c>
      <c r="G118" s="23"/>
      <c r="H118" s="23">
        <f>SUM(F118,G118)</f>
        <v>80000</v>
      </c>
    </row>
    <row r="119" spans="1:8" s="8" customFormat="1" ht="35.25" customHeight="1">
      <c r="A119" s="16" t="s">
        <v>144</v>
      </c>
      <c r="B119" s="12"/>
      <c r="C119" s="12"/>
      <c r="D119" s="12"/>
      <c r="E119" s="12" t="s">
        <v>143</v>
      </c>
      <c r="F119" s="24">
        <v>80000</v>
      </c>
      <c r="G119" s="24"/>
      <c r="H119" s="24">
        <f>SUM(F119,G119)</f>
        <v>80000</v>
      </c>
    </row>
    <row r="120" spans="1:8" s="30" customFormat="1" ht="33" customHeight="1">
      <c r="A120" s="15" t="s">
        <v>78</v>
      </c>
      <c r="B120" s="13"/>
      <c r="C120" s="13"/>
      <c r="D120" s="13" t="s">
        <v>79</v>
      </c>
      <c r="E120" s="13"/>
      <c r="F120" s="23">
        <f>SUM(F121:F137)</f>
        <v>1151000</v>
      </c>
      <c r="G120" s="23"/>
      <c r="H120" s="23">
        <f>SUM(F120,G120)</f>
        <v>1151000</v>
      </c>
    </row>
    <row r="121" spans="1:8" s="30" customFormat="1" ht="45" customHeight="1">
      <c r="A121" s="16" t="s">
        <v>151</v>
      </c>
      <c r="B121" s="13"/>
      <c r="C121" s="13"/>
      <c r="D121" s="13"/>
      <c r="E121" s="12" t="s">
        <v>150</v>
      </c>
      <c r="F121" s="24">
        <v>75000</v>
      </c>
      <c r="G121" s="24"/>
      <c r="H121" s="24">
        <f>SUM(F121,G121)</f>
        <v>75000</v>
      </c>
    </row>
    <row r="122" spans="1:8" s="8" customFormat="1" ht="35.25" customHeight="1">
      <c r="A122" s="16" t="s">
        <v>144</v>
      </c>
      <c r="B122" s="12"/>
      <c r="C122" s="12"/>
      <c r="D122" s="12"/>
      <c r="E122" s="12" t="s">
        <v>143</v>
      </c>
      <c r="F122" s="24">
        <v>1030000</v>
      </c>
      <c r="G122" s="24"/>
      <c r="H122" s="24">
        <f>SUM(F122,G122)</f>
        <v>1030000</v>
      </c>
    </row>
    <row r="123" spans="1:8" s="6" customFormat="1" ht="15.75" hidden="1">
      <c r="A123" s="18" t="s">
        <v>21</v>
      </c>
      <c r="B123" s="10"/>
      <c r="C123" s="10" t="s">
        <v>22</v>
      </c>
      <c r="D123" s="10"/>
      <c r="E123" s="10"/>
      <c r="F123" s="21"/>
      <c r="G123" s="21"/>
      <c r="H123" s="21"/>
    </row>
    <row r="124" spans="1:8" s="6" customFormat="1" ht="31.5" hidden="1">
      <c r="A124" s="16" t="s">
        <v>0</v>
      </c>
      <c r="B124" s="13"/>
      <c r="C124" s="13"/>
      <c r="D124" s="12" t="s">
        <v>1</v>
      </c>
      <c r="E124" s="13"/>
      <c r="F124" s="23"/>
      <c r="G124" s="23"/>
      <c r="H124" s="23"/>
    </row>
    <row r="125" spans="1:8" s="6" customFormat="1" ht="15.75" hidden="1">
      <c r="A125" s="16" t="s">
        <v>2</v>
      </c>
      <c r="B125" s="13"/>
      <c r="C125" s="13"/>
      <c r="D125" s="12" t="s">
        <v>3</v>
      </c>
      <c r="E125" s="13"/>
      <c r="F125" s="23"/>
      <c r="G125" s="23"/>
      <c r="H125" s="23"/>
    </row>
    <row r="126" spans="1:8" s="5" customFormat="1" ht="35.25" customHeight="1" hidden="1">
      <c r="A126" s="15" t="s">
        <v>10</v>
      </c>
      <c r="B126" s="10"/>
      <c r="C126" s="10"/>
      <c r="D126" s="11"/>
      <c r="E126" s="13" t="s">
        <v>11</v>
      </c>
      <c r="F126" s="23"/>
      <c r="G126" s="23"/>
      <c r="H126" s="23"/>
    </row>
    <row r="127" spans="1:8" s="6" customFormat="1" ht="15.75" hidden="1">
      <c r="A127" s="18" t="s">
        <v>80</v>
      </c>
      <c r="B127" s="10"/>
      <c r="C127" s="10" t="s">
        <v>23</v>
      </c>
      <c r="D127" s="10"/>
      <c r="E127" s="10"/>
      <c r="F127" s="21"/>
      <c r="G127" s="21"/>
      <c r="H127" s="21"/>
    </row>
    <row r="128" spans="1:8" s="6" customFormat="1" ht="31.5" customHeight="1" hidden="1">
      <c r="A128" s="16" t="s">
        <v>81</v>
      </c>
      <c r="B128" s="13"/>
      <c r="C128" s="13"/>
      <c r="D128" s="12" t="s">
        <v>46</v>
      </c>
      <c r="E128" s="13"/>
      <c r="F128" s="23"/>
      <c r="G128" s="23"/>
      <c r="H128" s="23"/>
    </row>
    <row r="129" spans="1:8" s="6" customFormat="1" ht="15.75" hidden="1">
      <c r="A129" s="16" t="s">
        <v>82</v>
      </c>
      <c r="B129" s="13"/>
      <c r="C129" s="13"/>
      <c r="D129" s="12" t="s">
        <v>46</v>
      </c>
      <c r="E129" s="13"/>
      <c r="F129" s="23"/>
      <c r="G129" s="23"/>
      <c r="H129" s="23"/>
    </row>
    <row r="130" spans="1:8" s="5" customFormat="1" ht="17.25" customHeight="1" hidden="1">
      <c r="A130" s="15" t="s">
        <v>82</v>
      </c>
      <c r="B130" s="10"/>
      <c r="C130" s="10"/>
      <c r="D130" s="11"/>
      <c r="E130" s="13" t="s">
        <v>83</v>
      </c>
      <c r="F130" s="23"/>
      <c r="G130" s="23"/>
      <c r="H130" s="23"/>
    </row>
    <row r="131" spans="1:8" s="5" customFormat="1" ht="14.25" customHeight="1" hidden="1">
      <c r="A131" s="18" t="s">
        <v>109</v>
      </c>
      <c r="B131" s="10"/>
      <c r="C131" s="10" t="s">
        <v>113</v>
      </c>
      <c r="D131" s="11"/>
      <c r="E131" s="13"/>
      <c r="F131" s="23"/>
      <c r="G131" s="23"/>
      <c r="H131" s="23"/>
    </row>
    <row r="132" spans="1:8" ht="32.25" customHeight="1" hidden="1">
      <c r="A132" s="15" t="s">
        <v>110</v>
      </c>
      <c r="B132" s="14"/>
      <c r="C132" s="14"/>
      <c r="D132" s="13" t="s">
        <v>114</v>
      </c>
      <c r="E132" s="13"/>
      <c r="F132" s="23"/>
      <c r="G132" s="23"/>
      <c r="H132" s="23"/>
    </row>
    <row r="133" spans="1:8" ht="48.75" customHeight="1" hidden="1">
      <c r="A133" s="15" t="s">
        <v>111</v>
      </c>
      <c r="B133" s="14"/>
      <c r="C133" s="14"/>
      <c r="D133" s="13" t="s">
        <v>115</v>
      </c>
      <c r="E133" s="13"/>
      <c r="F133" s="23"/>
      <c r="G133" s="23"/>
      <c r="H133" s="23"/>
    </row>
    <row r="134" spans="1:8" s="7" customFormat="1" ht="18" customHeight="1" hidden="1">
      <c r="A134" s="16" t="s">
        <v>112</v>
      </c>
      <c r="B134" s="29"/>
      <c r="C134" s="29"/>
      <c r="D134" s="12"/>
      <c r="E134" s="12" t="s">
        <v>116</v>
      </c>
      <c r="F134" s="24"/>
      <c r="G134" s="24"/>
      <c r="H134" s="24"/>
    </row>
    <row r="135" spans="1:8" s="7" customFormat="1" ht="66" customHeight="1">
      <c r="A135" s="16" t="s">
        <v>198</v>
      </c>
      <c r="B135" s="29"/>
      <c r="C135" s="29"/>
      <c r="D135" s="12"/>
      <c r="E135" s="12" t="s">
        <v>199</v>
      </c>
      <c r="F135" s="24">
        <v>25000</v>
      </c>
      <c r="G135" s="24"/>
      <c r="H135" s="24">
        <f>SUM(F135,G135)</f>
        <v>25000</v>
      </c>
    </row>
    <row r="136" spans="1:8" s="7" customFormat="1" ht="35.25" customHeight="1">
      <c r="A136" s="16" t="s">
        <v>146</v>
      </c>
      <c r="B136" s="12"/>
      <c r="C136" s="12"/>
      <c r="D136" s="12"/>
      <c r="E136" s="12" t="s">
        <v>145</v>
      </c>
      <c r="F136" s="24">
        <v>18000</v>
      </c>
      <c r="G136" s="24"/>
      <c r="H136" s="24">
        <f>SUM(F136,G136)</f>
        <v>18000</v>
      </c>
    </row>
    <row r="137" spans="1:8" s="7" customFormat="1" ht="35.25" customHeight="1">
      <c r="A137" s="16" t="s">
        <v>148</v>
      </c>
      <c r="B137" s="12"/>
      <c r="C137" s="12"/>
      <c r="D137" s="12"/>
      <c r="E137" s="12" t="s">
        <v>147</v>
      </c>
      <c r="F137" s="24">
        <v>3000</v>
      </c>
      <c r="G137" s="24"/>
      <c r="H137" s="24">
        <f>SUM(F137,G137)</f>
        <v>3000</v>
      </c>
    </row>
    <row r="138" spans="1:8" s="26" customFormat="1" ht="18" customHeight="1">
      <c r="A138" s="20" t="s">
        <v>80</v>
      </c>
      <c r="B138" s="11"/>
      <c r="C138" s="11" t="s">
        <v>135</v>
      </c>
      <c r="D138" s="11"/>
      <c r="E138" s="11"/>
      <c r="F138" s="22">
        <f>F139</f>
        <v>703000</v>
      </c>
      <c r="G138" s="22"/>
      <c r="H138" s="22">
        <f aca="true" t="shared" si="6" ref="H138:H174">SUM(F138,G138)</f>
        <v>703000</v>
      </c>
    </row>
    <row r="139" spans="1:8" s="30" customFormat="1" ht="18.75" customHeight="1">
      <c r="A139" s="15" t="s">
        <v>31</v>
      </c>
      <c r="B139" s="13"/>
      <c r="C139" s="13"/>
      <c r="D139" s="13" t="s">
        <v>32</v>
      </c>
      <c r="E139" s="13"/>
      <c r="F139" s="23">
        <f>F140</f>
        <v>703000</v>
      </c>
      <c r="G139" s="23"/>
      <c r="H139" s="23">
        <f t="shared" si="6"/>
        <v>703000</v>
      </c>
    </row>
    <row r="140" spans="1:8" s="30" customFormat="1" ht="111.75" customHeight="1">
      <c r="A140" s="15" t="s">
        <v>91</v>
      </c>
      <c r="B140" s="13"/>
      <c r="C140" s="13"/>
      <c r="D140" s="13" t="s">
        <v>124</v>
      </c>
      <c r="E140" s="13"/>
      <c r="F140" s="23">
        <f>F141</f>
        <v>703000</v>
      </c>
      <c r="G140" s="23"/>
      <c r="H140" s="23">
        <f t="shared" si="6"/>
        <v>703000</v>
      </c>
    </row>
    <row r="141" spans="1:8" s="8" customFormat="1" ht="18" customHeight="1">
      <c r="A141" s="16" t="s">
        <v>90</v>
      </c>
      <c r="B141" s="12"/>
      <c r="C141" s="12"/>
      <c r="D141" s="12"/>
      <c r="E141" s="12" t="s">
        <v>149</v>
      </c>
      <c r="F141" s="24">
        <v>703000</v>
      </c>
      <c r="G141" s="24"/>
      <c r="H141" s="24">
        <f t="shared" si="6"/>
        <v>703000</v>
      </c>
    </row>
    <row r="142" spans="1:8" s="8" customFormat="1" ht="18" customHeight="1">
      <c r="A142" s="18" t="s">
        <v>109</v>
      </c>
      <c r="B142" s="10"/>
      <c r="C142" s="10" t="s">
        <v>113</v>
      </c>
      <c r="D142" s="11"/>
      <c r="E142" s="11"/>
      <c r="F142" s="22">
        <f>F143</f>
        <v>56000</v>
      </c>
      <c r="G142" s="22"/>
      <c r="H142" s="22">
        <f t="shared" si="6"/>
        <v>56000</v>
      </c>
    </row>
    <row r="143" spans="1:8" s="8" customFormat="1" ht="31.5" customHeight="1">
      <c r="A143" s="15" t="s">
        <v>110</v>
      </c>
      <c r="B143" s="14"/>
      <c r="C143" s="14"/>
      <c r="D143" s="13" t="s">
        <v>114</v>
      </c>
      <c r="E143" s="13"/>
      <c r="F143" s="23">
        <f>F144</f>
        <v>56000</v>
      </c>
      <c r="G143" s="24"/>
      <c r="H143" s="23">
        <f t="shared" si="6"/>
        <v>56000</v>
      </c>
    </row>
    <row r="144" spans="1:8" s="8" customFormat="1" ht="45" customHeight="1">
      <c r="A144" s="15" t="s">
        <v>111</v>
      </c>
      <c r="B144" s="14"/>
      <c r="C144" s="14"/>
      <c r="D144" s="13" t="s">
        <v>115</v>
      </c>
      <c r="E144" s="13"/>
      <c r="F144" s="23">
        <f>F145</f>
        <v>56000</v>
      </c>
      <c r="G144" s="24"/>
      <c r="H144" s="23">
        <f t="shared" si="6"/>
        <v>56000</v>
      </c>
    </row>
    <row r="145" spans="1:8" s="8" customFormat="1" ht="35.25" customHeight="1">
      <c r="A145" s="16" t="s">
        <v>157</v>
      </c>
      <c r="B145" s="29"/>
      <c r="C145" s="29"/>
      <c r="D145" s="12"/>
      <c r="E145" s="12" t="s">
        <v>156</v>
      </c>
      <c r="F145" s="24">
        <v>56000</v>
      </c>
      <c r="G145" s="24"/>
      <c r="H145" s="24">
        <f t="shared" si="6"/>
        <v>56000</v>
      </c>
    </row>
    <row r="146" spans="1:8" s="6" customFormat="1" ht="15.75">
      <c r="A146" s="18" t="s">
        <v>19</v>
      </c>
      <c r="B146" s="10"/>
      <c r="C146" s="10" t="s">
        <v>20</v>
      </c>
      <c r="D146" s="10"/>
      <c r="E146" s="10"/>
      <c r="F146" s="22">
        <f>F159+F165+F162+F147</f>
        <v>1182803</v>
      </c>
      <c r="G146" s="22"/>
      <c r="H146" s="22">
        <f t="shared" si="6"/>
        <v>1182803</v>
      </c>
    </row>
    <row r="147" spans="1:8" s="30" customFormat="1" ht="15.75">
      <c r="A147" s="15" t="s">
        <v>209</v>
      </c>
      <c r="B147" s="13"/>
      <c r="C147" s="13"/>
      <c r="D147" s="13" t="s">
        <v>208</v>
      </c>
      <c r="E147" s="13"/>
      <c r="F147" s="23">
        <f>F148+F153</f>
        <v>995346</v>
      </c>
      <c r="G147" s="23"/>
      <c r="H147" s="23">
        <f t="shared" si="6"/>
        <v>995346</v>
      </c>
    </row>
    <row r="148" spans="1:8" s="30" customFormat="1" ht="91.5" customHeight="1">
      <c r="A148" s="15" t="s">
        <v>205</v>
      </c>
      <c r="B148" s="13"/>
      <c r="C148" s="13"/>
      <c r="D148" s="13" t="s">
        <v>204</v>
      </c>
      <c r="E148" s="13"/>
      <c r="F148" s="23">
        <f>F149+F151</f>
        <v>724500</v>
      </c>
      <c r="G148" s="23"/>
      <c r="H148" s="23">
        <f t="shared" si="6"/>
        <v>724500</v>
      </c>
    </row>
    <row r="149" spans="1:8" s="30" customFormat="1" ht="63">
      <c r="A149" s="15" t="s">
        <v>206</v>
      </c>
      <c r="B149" s="13"/>
      <c r="C149" s="13"/>
      <c r="D149" s="13" t="s">
        <v>202</v>
      </c>
      <c r="E149" s="13"/>
      <c r="F149" s="23">
        <f>F150</f>
        <v>310500</v>
      </c>
      <c r="G149" s="23"/>
      <c r="H149" s="23">
        <f t="shared" si="6"/>
        <v>310500</v>
      </c>
    </row>
    <row r="150" spans="1:8" s="8" customFormat="1" ht="15.75">
      <c r="A150" s="16" t="s">
        <v>90</v>
      </c>
      <c r="B150" s="12"/>
      <c r="C150" s="12"/>
      <c r="D150" s="12"/>
      <c r="E150" s="12" t="s">
        <v>149</v>
      </c>
      <c r="F150" s="24">
        <v>310500</v>
      </c>
      <c r="G150" s="24"/>
      <c r="H150" s="24">
        <f t="shared" si="6"/>
        <v>310500</v>
      </c>
    </row>
    <row r="151" spans="1:8" s="30" customFormat="1" ht="63">
      <c r="A151" s="15" t="s">
        <v>207</v>
      </c>
      <c r="B151" s="13"/>
      <c r="C151" s="13"/>
      <c r="D151" s="13" t="s">
        <v>203</v>
      </c>
      <c r="E151" s="13"/>
      <c r="F151" s="23">
        <f>F152</f>
        <v>414000</v>
      </c>
      <c r="G151" s="23"/>
      <c r="H151" s="23">
        <f t="shared" si="6"/>
        <v>414000</v>
      </c>
    </row>
    <row r="152" spans="1:8" s="8" customFormat="1" ht="15.75">
      <c r="A152" s="16" t="s">
        <v>90</v>
      </c>
      <c r="B152" s="12"/>
      <c r="C152" s="12"/>
      <c r="D152" s="12"/>
      <c r="E152" s="12" t="s">
        <v>149</v>
      </c>
      <c r="F152" s="24">
        <v>414000</v>
      </c>
      <c r="G152" s="24"/>
      <c r="H152" s="24">
        <f t="shared" si="6"/>
        <v>414000</v>
      </c>
    </row>
    <row r="153" spans="1:8" s="30" customFormat="1" ht="31.5">
      <c r="A153" s="15" t="s">
        <v>215</v>
      </c>
      <c r="B153" s="13"/>
      <c r="C153" s="13"/>
      <c r="D153" s="13" t="s">
        <v>214</v>
      </c>
      <c r="E153" s="13"/>
      <c r="F153" s="23">
        <f>F154</f>
        <v>270846</v>
      </c>
      <c r="G153" s="23"/>
      <c r="H153" s="24">
        <f t="shared" si="6"/>
        <v>270846</v>
      </c>
    </row>
    <row r="154" spans="1:8" s="30" customFormat="1" ht="31.5">
      <c r="A154" s="15" t="s">
        <v>217</v>
      </c>
      <c r="B154" s="13"/>
      <c r="C154" s="13"/>
      <c r="D154" s="13" t="s">
        <v>216</v>
      </c>
      <c r="E154" s="13"/>
      <c r="F154" s="23">
        <f>F155+F157</f>
        <v>270846</v>
      </c>
      <c r="G154" s="23"/>
      <c r="H154" s="24">
        <f t="shared" si="6"/>
        <v>270846</v>
      </c>
    </row>
    <row r="155" spans="1:8" s="30" customFormat="1" ht="47.25">
      <c r="A155" s="15" t="s">
        <v>219</v>
      </c>
      <c r="B155" s="13"/>
      <c r="C155" s="13"/>
      <c r="D155" s="13" t="s">
        <v>218</v>
      </c>
      <c r="E155" s="13"/>
      <c r="F155" s="23">
        <f>F156</f>
        <v>143389</v>
      </c>
      <c r="G155" s="23"/>
      <c r="H155" s="24">
        <f t="shared" si="6"/>
        <v>143389</v>
      </c>
    </row>
    <row r="156" spans="1:8" s="30" customFormat="1" ht="15.75">
      <c r="A156" s="16" t="s">
        <v>165</v>
      </c>
      <c r="B156" s="13"/>
      <c r="C156" s="13"/>
      <c r="D156" s="13"/>
      <c r="E156" s="13" t="s">
        <v>164</v>
      </c>
      <c r="F156" s="23">
        <v>143389</v>
      </c>
      <c r="G156" s="23"/>
      <c r="H156" s="24">
        <f t="shared" si="6"/>
        <v>143389</v>
      </c>
    </row>
    <row r="157" spans="1:8" s="8" customFormat="1" ht="69.75" customHeight="1">
      <c r="A157" s="16" t="s">
        <v>221</v>
      </c>
      <c r="B157" s="12"/>
      <c r="C157" s="12"/>
      <c r="D157" s="12" t="s">
        <v>220</v>
      </c>
      <c r="E157" s="12"/>
      <c r="F157" s="23">
        <f>F158</f>
        <v>127457</v>
      </c>
      <c r="G157" s="24"/>
      <c r="H157" s="24">
        <f t="shared" si="6"/>
        <v>127457</v>
      </c>
    </row>
    <row r="158" spans="1:8" s="8" customFormat="1" ht="24" customHeight="1">
      <c r="A158" s="16" t="s">
        <v>165</v>
      </c>
      <c r="B158" s="12"/>
      <c r="C158" s="12"/>
      <c r="D158" s="12"/>
      <c r="E158" s="12" t="s">
        <v>164</v>
      </c>
      <c r="F158" s="24">
        <v>127457</v>
      </c>
      <c r="G158" s="24"/>
      <c r="H158" s="24">
        <v>127457</v>
      </c>
    </row>
    <row r="159" spans="1:8" s="30" customFormat="1" ht="33" customHeight="1">
      <c r="A159" s="15" t="s">
        <v>87</v>
      </c>
      <c r="B159" s="13"/>
      <c r="C159" s="13"/>
      <c r="D159" s="13" t="s">
        <v>88</v>
      </c>
      <c r="E159" s="13"/>
      <c r="F159" s="23">
        <f>F160</f>
        <v>19700</v>
      </c>
      <c r="G159" s="23"/>
      <c r="H159" s="24">
        <f t="shared" si="6"/>
        <v>19700</v>
      </c>
    </row>
    <row r="160" spans="1:8" s="30" customFormat="1" ht="15.75">
      <c r="A160" s="15" t="s">
        <v>158</v>
      </c>
      <c r="B160" s="13"/>
      <c r="C160" s="13"/>
      <c r="D160" s="13" t="s">
        <v>89</v>
      </c>
      <c r="E160" s="13"/>
      <c r="F160" s="23">
        <f>F161</f>
        <v>19700</v>
      </c>
      <c r="G160" s="23"/>
      <c r="H160" s="23">
        <f t="shared" si="6"/>
        <v>19700</v>
      </c>
    </row>
    <row r="161" spans="1:8" s="30" customFormat="1" ht="31.5">
      <c r="A161" s="16" t="s">
        <v>154</v>
      </c>
      <c r="B161" s="13"/>
      <c r="C161" s="13"/>
      <c r="D161" s="13" t="s">
        <v>106</v>
      </c>
      <c r="E161" s="12" t="s">
        <v>153</v>
      </c>
      <c r="F161" s="24">
        <v>19700</v>
      </c>
      <c r="G161" s="24"/>
      <c r="H161" s="24">
        <f t="shared" si="6"/>
        <v>19700</v>
      </c>
    </row>
    <row r="162" spans="1:8" s="30" customFormat="1" ht="15.75" hidden="1">
      <c r="A162" s="15" t="s">
        <v>128</v>
      </c>
      <c r="B162" s="13"/>
      <c r="C162" s="13"/>
      <c r="D162" s="13" t="s">
        <v>127</v>
      </c>
      <c r="E162" s="13"/>
      <c r="F162" s="23">
        <f>F163</f>
        <v>0</v>
      </c>
      <c r="G162" s="23"/>
      <c r="H162" s="24">
        <f t="shared" si="6"/>
        <v>0</v>
      </c>
    </row>
    <row r="163" spans="1:8" s="30" customFormat="1" ht="49.5" customHeight="1" hidden="1">
      <c r="A163" s="15" t="s">
        <v>179</v>
      </c>
      <c r="B163" s="13"/>
      <c r="C163" s="13"/>
      <c r="D163" s="13" t="s">
        <v>178</v>
      </c>
      <c r="E163" s="13"/>
      <c r="F163" s="23">
        <f>F164</f>
        <v>0</v>
      </c>
      <c r="G163" s="23"/>
      <c r="H163" s="23">
        <f t="shared" si="6"/>
        <v>0</v>
      </c>
    </row>
    <row r="164" spans="1:8" s="30" customFormat="1" ht="15.75" hidden="1">
      <c r="A164" s="16" t="s">
        <v>165</v>
      </c>
      <c r="B164" s="13"/>
      <c r="C164" s="13"/>
      <c r="D164" s="13"/>
      <c r="E164" s="12" t="s">
        <v>164</v>
      </c>
      <c r="F164" s="24">
        <v>0</v>
      </c>
      <c r="G164" s="24"/>
      <c r="H164" s="24">
        <f t="shared" si="6"/>
        <v>0</v>
      </c>
    </row>
    <row r="165" spans="1:8" s="30" customFormat="1" ht="18.75" customHeight="1">
      <c r="A165" s="15" t="s">
        <v>166</v>
      </c>
      <c r="B165" s="13"/>
      <c r="C165" s="13"/>
      <c r="D165" s="13" t="s">
        <v>155</v>
      </c>
      <c r="E165" s="13"/>
      <c r="F165" s="23">
        <f>F166</f>
        <v>167757</v>
      </c>
      <c r="G165" s="23"/>
      <c r="H165" s="23">
        <f t="shared" si="6"/>
        <v>167757</v>
      </c>
    </row>
    <row r="166" spans="1:8" s="30" customFormat="1" ht="31.5">
      <c r="A166" s="15" t="s">
        <v>168</v>
      </c>
      <c r="B166" s="13"/>
      <c r="C166" s="13"/>
      <c r="D166" s="13" t="s">
        <v>167</v>
      </c>
      <c r="E166" s="13"/>
      <c r="F166" s="23">
        <f>F167+F169</f>
        <v>167757</v>
      </c>
      <c r="G166" s="23"/>
      <c r="H166" s="23">
        <f>H168</f>
        <v>40300</v>
      </c>
    </row>
    <row r="167" spans="1:8" s="30" customFormat="1" ht="64.5" customHeight="1">
      <c r="A167" s="15" t="s">
        <v>170</v>
      </c>
      <c r="B167" s="13"/>
      <c r="C167" s="13"/>
      <c r="D167" s="13" t="s">
        <v>169</v>
      </c>
      <c r="E167" s="13"/>
      <c r="F167" s="23">
        <f>F168</f>
        <v>40300</v>
      </c>
      <c r="G167" s="23"/>
      <c r="H167" s="23">
        <f t="shared" si="6"/>
        <v>40300</v>
      </c>
    </row>
    <row r="168" spans="1:8" s="8" customFormat="1" ht="34.5" customHeight="1">
      <c r="A168" s="16" t="s">
        <v>154</v>
      </c>
      <c r="B168" s="12"/>
      <c r="C168" s="12"/>
      <c r="D168" s="12"/>
      <c r="E168" s="12" t="s">
        <v>153</v>
      </c>
      <c r="F168" s="24">
        <v>40300</v>
      </c>
      <c r="G168" s="24"/>
      <c r="H168" s="24">
        <f t="shared" si="6"/>
        <v>40300</v>
      </c>
    </row>
    <row r="169" spans="1:8" s="30" customFormat="1" ht="82.5" customHeight="1">
      <c r="A169" s="15" t="s">
        <v>222</v>
      </c>
      <c r="B169" s="13"/>
      <c r="C169" s="13"/>
      <c r="D169" s="13" t="s">
        <v>223</v>
      </c>
      <c r="E169" s="13"/>
      <c r="F169" s="23">
        <f>F170</f>
        <v>127457</v>
      </c>
      <c r="G169" s="23"/>
      <c r="H169" s="23">
        <f t="shared" si="6"/>
        <v>127457</v>
      </c>
    </row>
    <row r="170" spans="1:8" s="8" customFormat="1" ht="22.5" customHeight="1">
      <c r="A170" s="16" t="s">
        <v>165</v>
      </c>
      <c r="B170" s="12"/>
      <c r="C170" s="12"/>
      <c r="D170" s="12"/>
      <c r="E170" s="12" t="s">
        <v>164</v>
      </c>
      <c r="F170" s="24">
        <v>127457</v>
      </c>
      <c r="G170" s="24"/>
      <c r="H170" s="24">
        <f t="shared" si="6"/>
        <v>127457</v>
      </c>
    </row>
    <row r="171" spans="1:8" s="8" customFormat="1" ht="19.5" customHeight="1">
      <c r="A171" s="18" t="s">
        <v>130</v>
      </c>
      <c r="B171" s="10"/>
      <c r="C171" s="10" t="s">
        <v>129</v>
      </c>
      <c r="D171" s="10"/>
      <c r="E171" s="10"/>
      <c r="F171" s="22">
        <f>F172</f>
        <v>60000</v>
      </c>
      <c r="G171" s="22"/>
      <c r="H171" s="22">
        <f t="shared" si="6"/>
        <v>60000</v>
      </c>
    </row>
    <row r="172" spans="1:8" s="8" customFormat="1" ht="32.25" customHeight="1">
      <c r="A172" s="15" t="s">
        <v>84</v>
      </c>
      <c r="B172" s="13"/>
      <c r="C172" s="13"/>
      <c r="D172" s="13" t="s">
        <v>85</v>
      </c>
      <c r="E172" s="13"/>
      <c r="F172" s="23">
        <f>F173</f>
        <v>60000</v>
      </c>
      <c r="G172" s="23"/>
      <c r="H172" s="23">
        <f t="shared" si="6"/>
        <v>60000</v>
      </c>
    </row>
    <row r="173" spans="1:8" s="8" customFormat="1" ht="30" customHeight="1">
      <c r="A173" s="15" t="s">
        <v>86</v>
      </c>
      <c r="B173" s="13"/>
      <c r="C173" s="13"/>
      <c r="D173" s="13" t="s">
        <v>123</v>
      </c>
      <c r="E173" s="13"/>
      <c r="F173" s="23">
        <f>F174+F179</f>
        <v>60000</v>
      </c>
      <c r="G173" s="23"/>
      <c r="H173" s="23">
        <f t="shared" si="6"/>
        <v>60000</v>
      </c>
    </row>
    <row r="174" spans="1:8" s="8" customFormat="1" ht="30" customHeight="1">
      <c r="A174" s="16" t="s">
        <v>144</v>
      </c>
      <c r="B174" s="12"/>
      <c r="C174" s="12"/>
      <c r="D174" s="12"/>
      <c r="E174" s="12" t="s">
        <v>143</v>
      </c>
      <c r="F174" s="24">
        <v>60000</v>
      </c>
      <c r="G174" s="24"/>
      <c r="H174" s="24">
        <f t="shared" si="6"/>
        <v>60000</v>
      </c>
    </row>
    <row r="175" spans="1:8" s="6" customFormat="1" ht="31.5" hidden="1">
      <c r="A175" s="18" t="s">
        <v>131</v>
      </c>
      <c r="B175" s="10"/>
      <c r="C175" s="10" t="s">
        <v>132</v>
      </c>
      <c r="D175" s="10"/>
      <c r="E175" s="10"/>
      <c r="F175" s="32"/>
      <c r="G175" s="32"/>
      <c r="H175" s="32"/>
    </row>
    <row r="176" spans="1:8" s="30" customFormat="1" ht="18" customHeight="1" hidden="1">
      <c r="A176" s="15" t="s">
        <v>31</v>
      </c>
      <c r="B176" s="13"/>
      <c r="C176" s="13"/>
      <c r="D176" s="13" t="s">
        <v>32</v>
      </c>
      <c r="E176" s="13"/>
      <c r="F176" s="31"/>
      <c r="G176" s="31"/>
      <c r="H176" s="31"/>
    </row>
    <row r="177" spans="1:8" s="30" customFormat="1" ht="110.25" hidden="1">
      <c r="A177" s="15" t="s">
        <v>91</v>
      </c>
      <c r="B177" s="13"/>
      <c r="C177" s="13"/>
      <c r="D177" s="13" t="s">
        <v>124</v>
      </c>
      <c r="E177" s="13"/>
      <c r="F177" s="31"/>
      <c r="G177" s="31"/>
      <c r="H177" s="31"/>
    </row>
    <row r="178" spans="1:8" s="8" customFormat="1" ht="19.5" customHeight="1" hidden="1">
      <c r="A178" s="16" t="s">
        <v>90</v>
      </c>
      <c r="B178" s="12"/>
      <c r="C178" s="12"/>
      <c r="D178" s="12"/>
      <c r="E178" s="12" t="s">
        <v>92</v>
      </c>
      <c r="F178" s="38"/>
      <c r="G178" s="38"/>
      <c r="H178" s="38"/>
    </row>
    <row r="179" spans="1:8" s="8" customFormat="1" ht="33" customHeight="1" hidden="1">
      <c r="A179" s="16" t="s">
        <v>146</v>
      </c>
      <c r="B179" s="12"/>
      <c r="C179" s="12"/>
      <c r="D179" s="12"/>
      <c r="E179" s="12" t="s">
        <v>145</v>
      </c>
      <c r="F179" s="24">
        <v>0</v>
      </c>
      <c r="G179" s="24"/>
      <c r="H179" s="24">
        <f>SUM(F179,G179)</f>
        <v>0</v>
      </c>
    </row>
    <row r="180" spans="1:8" s="5" customFormat="1" ht="19.5" customHeight="1">
      <c r="A180" s="20" t="s">
        <v>93</v>
      </c>
      <c r="B180" s="11"/>
      <c r="C180" s="11"/>
      <c r="D180" s="11"/>
      <c r="E180" s="11"/>
      <c r="F180" s="22">
        <f>F12+F16+F28+F32+F42+F47+F54+F62+F68+F100+F138+F142+F146+F171+F96</f>
        <v>44619846</v>
      </c>
      <c r="G180" s="22">
        <f>G12+G16+G28+G32+G42+G47+G54+G62+G68+G100+G138+G142+G146+G171</f>
        <v>183000</v>
      </c>
      <c r="H180" s="22">
        <f>SUM(F180,G180)</f>
        <v>44802846</v>
      </c>
    </row>
    <row r="183" spans="1:8" ht="15.75">
      <c r="A183" s="61" t="s">
        <v>122</v>
      </c>
      <c r="B183" s="62"/>
      <c r="C183" s="62"/>
      <c r="D183" s="62"/>
      <c r="E183" s="62"/>
      <c r="F183" s="62"/>
      <c r="G183" s="62"/>
      <c r="H183" s="62"/>
    </row>
  </sheetData>
  <sheetProtection/>
  <mergeCells count="13">
    <mergeCell ref="C9:C10"/>
    <mergeCell ref="D9:D10"/>
    <mergeCell ref="A4:H4"/>
    <mergeCell ref="A1:H1"/>
    <mergeCell ref="A2:H2"/>
    <mergeCell ref="A7:H7"/>
    <mergeCell ref="A5:H5"/>
    <mergeCell ref="A183:H183"/>
    <mergeCell ref="E9:E10"/>
    <mergeCell ref="F9:H9"/>
    <mergeCell ref="A3:H3"/>
    <mergeCell ref="A9:A10"/>
    <mergeCell ref="B9:B10"/>
  </mergeCells>
  <printOptions horizontalCentered="1"/>
  <pageMargins left="0.23" right="0" top="0.5905511811023623" bottom="0.3937007874015748" header="0.3149606299212598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Kornev</dc:creator>
  <cp:keywords/>
  <dc:description/>
  <cp:lastModifiedBy>TENSOR</cp:lastModifiedBy>
  <cp:lastPrinted>2012-12-28T06:43:47Z</cp:lastPrinted>
  <dcterms:created xsi:type="dcterms:W3CDTF">2007-09-10T10:32:33Z</dcterms:created>
  <dcterms:modified xsi:type="dcterms:W3CDTF">2012-12-28T06:45:45Z</dcterms:modified>
  <cp:category/>
  <cp:version/>
  <cp:contentType/>
  <cp:contentStatus/>
</cp:coreProperties>
</file>